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124226"/>
  <xr:revisionPtr revIDLastSave="0" documentId="13_ncr:1_{0D351EEA-B8D1-4180-9723-32ADD476700C}" xr6:coauthVersionLast="47" xr6:coauthVersionMax="47" xr10:uidLastSave="{00000000-0000-0000-0000-000000000000}"/>
  <bookViews>
    <workbookView xWindow="3264" yWindow="168" windowWidth="17280" windowHeight="12540" firstSheet="1" activeTab="2" xr2:uid="{00000000-000D-0000-FFFF-FFFF00000000}"/>
  </bookViews>
  <sheets>
    <sheet name="Situatia pozitiei financiare" sheetId="12" r:id="rId1"/>
    <sheet name="Situatia rezultatului global" sheetId="11" r:id="rId2"/>
    <sheet name="Situatia fluxurilor de numerar" sheetId="13" r:id="rId3"/>
    <sheet name="Indicatori operationali" sheetId="1" state="hidden" r:id="rId4"/>
  </sheets>
  <calcPr calcId="191029"/>
</workbook>
</file>

<file path=xl/calcChain.xml><?xml version="1.0" encoding="utf-8"?>
<calcChain xmlns="http://schemas.openxmlformats.org/spreadsheetml/2006/main">
  <c r="F11" i="1" l="1"/>
  <c r="F10" i="1"/>
  <c r="F6" i="1" l="1"/>
  <c r="F5" i="1"/>
  <c r="F8" i="1" l="1"/>
  <c r="E5" i="1"/>
  <c r="E8" i="1" l="1"/>
  <c r="E6" i="1"/>
</calcChain>
</file>

<file path=xl/sharedStrings.xml><?xml version="1.0" encoding="utf-8"?>
<sst xmlns="http://schemas.openxmlformats.org/spreadsheetml/2006/main" count="254" uniqueCount="231">
  <si>
    <t>Mod de calcul</t>
  </si>
  <si>
    <t>30.06.2019</t>
  </si>
  <si>
    <t>Lichiditate curenta</t>
  </si>
  <si>
    <t>Active curente/Datorii curente</t>
  </si>
  <si>
    <t xml:space="preserve">Grad de indatorare </t>
  </si>
  <si>
    <t>Capital imprumutat/Capital propriu *100</t>
  </si>
  <si>
    <t>Viteza de rotatie a debitelor clienti</t>
  </si>
  <si>
    <t>Sold mediu clienti/Venituri din vanzari*Timp</t>
  </si>
  <si>
    <t xml:space="preserve">Viteza de rotatie a activelor imobilizate </t>
  </si>
  <si>
    <t>Venituri din vanzari/Active imobilizate</t>
  </si>
  <si>
    <t>Profit net/actiuni</t>
  </si>
  <si>
    <t xml:space="preserve">Rata profitul net </t>
  </si>
  <si>
    <t>Profit net/Venituri din vanzari</t>
  </si>
  <si>
    <t>Nr. actiuni</t>
  </si>
  <si>
    <t>Unitate de masura</t>
  </si>
  <si>
    <t>zile</t>
  </si>
  <si>
    <t>numar rotatii</t>
  </si>
  <si>
    <t>%</t>
  </si>
  <si>
    <t>lei/actiune</t>
  </si>
  <si>
    <t>numar de ori</t>
  </si>
  <si>
    <t>(sumele sunt exprimate in LEI)</t>
  </si>
  <si>
    <t>Indicatori operationali</t>
  </si>
  <si>
    <t>Indicatori</t>
  </si>
  <si>
    <t>Castig pe actiune (EPS)</t>
  </si>
  <si>
    <t>Capital social subscris varsat/Numar de actiuni</t>
  </si>
  <si>
    <t>actiuni</t>
  </si>
  <si>
    <t>30.06.2020</t>
  </si>
  <si>
    <t>30.06.2021</t>
  </si>
  <si>
    <t>31.12.2022</t>
  </si>
  <si>
    <t>30.06.2022</t>
  </si>
  <si>
    <t>S.C. ANTIBIOTICE S.A</t>
  </si>
  <si>
    <t>30.06.2023</t>
  </si>
  <si>
    <t>Income tax</t>
  </si>
  <si>
    <t>Cheltuieli/(Venituri) aferente ajustarilor de valoare mijloace fixe</t>
  </si>
  <si>
    <t>Ajustari pentru pierderi/(câștig) din curs valutar</t>
  </si>
  <si>
    <t>Împrumuturi (acordate)/restituite și imobilizări financiare</t>
  </si>
  <si>
    <t xml:space="preserve">Încasări din vânzarea de imobilizări </t>
  </si>
  <si>
    <t>Dividende incasate</t>
  </si>
  <si>
    <t>(Achiziție)/Vânzare de acțiuni proprii</t>
  </si>
  <si>
    <t>Încasare/(Rambursare) împrumut de la actionari/asociati</t>
  </si>
  <si>
    <t>Plăţi din leasing financiar</t>
  </si>
  <si>
    <t>Crestere/descrestere subventii</t>
  </si>
  <si>
    <t>Modificări ale capitalului social majorare/(diminuare)</t>
  </si>
  <si>
    <t>Efectul cursului de schimb valutar asupra miscarii numerarului si a echivalentelor de numerar</t>
  </si>
  <si>
    <t>30.06.2024</t>
  </si>
  <si>
    <t>TIC: RO 1973096</t>
  </si>
  <si>
    <t>(the amounts are expressed in lei)</t>
  </si>
  <si>
    <t>Indicators</t>
  </si>
  <si>
    <t>ASSETS</t>
  </si>
  <si>
    <t>FIXED ASSETS</t>
  </si>
  <si>
    <t>Tangible assets</t>
  </si>
  <si>
    <t>Intangible assets</t>
  </si>
  <si>
    <t>TOTAL FIXED ASSETS</t>
  </si>
  <si>
    <t>CURRENT ASSETS</t>
  </si>
  <si>
    <t>Stocks</t>
  </si>
  <si>
    <t>Trade and similar receivables</t>
  </si>
  <si>
    <t>Expenses recorded in advance</t>
  </si>
  <si>
    <t>Cash and short-term deposits</t>
  </si>
  <si>
    <t>TOTAL CURRENT ASSETS</t>
  </si>
  <si>
    <t>TOTAL ASSETS</t>
  </si>
  <si>
    <t>EQUITY AND DEBTS</t>
  </si>
  <si>
    <t>EQUITY</t>
  </si>
  <si>
    <t>Subscribed capital</t>
  </si>
  <si>
    <t>Reserves from revaluation</t>
  </si>
  <si>
    <t>Legal reserves and other reserves</t>
  </si>
  <si>
    <t>Reported result</t>
  </si>
  <si>
    <t>TOTAL EQUITY</t>
  </si>
  <si>
    <t>LONG-TERM LIABILITIES</t>
  </si>
  <si>
    <t>Bank loans and debts</t>
  </si>
  <si>
    <t>Subsidies for investments - non-current portion</t>
  </si>
  <si>
    <t>Deferred tax liabilities</t>
  </si>
  <si>
    <t>TOTAL LONG-TERM LIABILITIES</t>
  </si>
  <si>
    <t>CURRENT LIABILITIES</t>
  </si>
  <si>
    <t>Trade and similar liabilities</t>
  </si>
  <si>
    <t>Bank loans</t>
  </si>
  <si>
    <t>Other debts</t>
  </si>
  <si>
    <t>TOTAL  CURRENT LIABILITIES</t>
  </si>
  <si>
    <t>TOTAL LIABILITIES</t>
  </si>
  <si>
    <t>TOTAL EQUITY AND LIABILITIES</t>
  </si>
  <si>
    <t>Revenues from contracts with clients, of which:</t>
  </si>
  <si>
    <t>Revenues from the sale of finished products</t>
  </si>
  <si>
    <t>Revenues from the sale of products made on other manufacturing sites</t>
  </si>
  <si>
    <t>Income from the provision of services</t>
  </si>
  <si>
    <t>Other operating income</t>
  </si>
  <si>
    <t>Income from subsidies</t>
  </si>
  <si>
    <t>Changes in stocks of finished products and production in progress</t>
  </si>
  <si>
    <t>Income from immobilization projects</t>
  </si>
  <si>
    <t>Raw materials, used consumables and products made on other manufacturing sites</t>
  </si>
  <si>
    <t>Employee benefit expenses</t>
  </si>
  <si>
    <t>Shipping costs</t>
  </si>
  <si>
    <t>Utility expenses</t>
  </si>
  <si>
    <t>Depreciation and adjustments for the depreciation of fixed assets, net</t>
  </si>
  <si>
    <t>Adjustments for depreciation of current assets, net</t>
  </si>
  <si>
    <t>Sponsorships, donations</t>
  </si>
  <si>
    <t>Other expenses</t>
  </si>
  <si>
    <t>Operational result</t>
  </si>
  <si>
    <t>Exchange rate differences, net</t>
  </si>
  <si>
    <t>Interest expense, net</t>
  </si>
  <si>
    <t>Other financial expenses</t>
  </si>
  <si>
    <t>Financial result</t>
  </si>
  <si>
    <t>Pre-tax profit</t>
  </si>
  <si>
    <t>Income tax expense</t>
  </si>
  <si>
    <t>The profit of the financial exercise</t>
  </si>
  <si>
    <t>Total overall result</t>
  </si>
  <si>
    <t>Earnings per share</t>
  </si>
  <si>
    <t>Adjustments for:</t>
  </si>
  <si>
    <t>Depreciation related to intangible assets</t>
  </si>
  <si>
    <t>Depreciation related to tangible assets</t>
  </si>
  <si>
    <t>Expenses/(Incomes) related to inventory provisions</t>
  </si>
  <si>
    <t>Expenses/(Incomes) related to customer provisions and assimilated accounts</t>
  </si>
  <si>
    <t>Expenses/(Incomes) related to provisions for risks and expenses</t>
  </si>
  <si>
    <t>(Net gain)/Net loss from the exit of tangible fixed assets</t>
  </si>
  <si>
    <t>Interest expense</t>
  </si>
  <si>
    <t>Interest income</t>
  </si>
  <si>
    <t>Cash flow generated from operating activity before changes in working capital</t>
  </si>
  <si>
    <t>(Increases)/Decreases in receivables</t>
  </si>
  <si>
    <t>(Increases)/Decreases in advance expenses</t>
  </si>
  <si>
    <t>(Increases)/Decreases of stocks</t>
  </si>
  <si>
    <t>Increases / (decreases) in debts</t>
  </si>
  <si>
    <t>Increases/(decreases) in income in advance</t>
  </si>
  <si>
    <t>Interest paid</t>
  </si>
  <si>
    <t>Interest received</t>
  </si>
  <si>
    <t>Profit tax paid</t>
  </si>
  <si>
    <t>Net cash from operating activities</t>
  </si>
  <si>
    <t>Cash flows from investing activities</t>
  </si>
  <si>
    <t>Purchases of tangible assets</t>
  </si>
  <si>
    <t>Purchases of intangible assets</t>
  </si>
  <si>
    <t>Net cash from investing activities</t>
  </si>
  <si>
    <t>Cash flows from financing activities</t>
  </si>
  <si>
    <t>Dividends paid</t>
  </si>
  <si>
    <t>Net cash from financing activities</t>
  </si>
  <si>
    <t>(Decrease)/Net increase in cash and cash equivalents</t>
  </si>
  <si>
    <t>Cash and cash equivalents at the beginning of the financial year</t>
  </si>
  <si>
    <t>Cash and cash equivalents at the end of the financial year</t>
  </si>
  <si>
    <t>30.06.2025</t>
  </si>
  <si>
    <t>31.12.2024</t>
  </si>
  <si>
    <t xml:space="preserve">743.270.657 </t>
  </si>
  <si>
    <t>749.395.619</t>
  </si>
  <si>
    <t xml:space="preserve">62.338.299 </t>
  </si>
  <si>
    <t xml:space="preserve">55.168.937 </t>
  </si>
  <si>
    <t xml:space="preserve">805.608.956 </t>
  </si>
  <si>
    <t xml:space="preserve">804.564.556 </t>
  </si>
  <si>
    <t xml:space="preserve">212.455.905 </t>
  </si>
  <si>
    <t xml:space="preserve">169.858.775 </t>
  </si>
  <si>
    <t>399.896.651</t>
  </si>
  <si>
    <t xml:space="preserve">298.073.567 </t>
  </si>
  <si>
    <t xml:space="preserve">4.679.769 </t>
  </si>
  <si>
    <t xml:space="preserve">4.078.280 </t>
  </si>
  <si>
    <t xml:space="preserve">10.352.996 </t>
  </si>
  <si>
    <t xml:space="preserve">2.681.342 </t>
  </si>
  <si>
    <t xml:space="preserve">627.385.321 </t>
  </si>
  <si>
    <t>474.691.964</t>
  </si>
  <si>
    <t xml:space="preserve">1.432.994.277 </t>
  </si>
  <si>
    <t xml:space="preserve">1.279.256.520 </t>
  </si>
  <si>
    <t xml:space="preserve">67.133.804 </t>
  </si>
  <si>
    <t xml:space="preserve">207.781.272 </t>
  </si>
  <si>
    <t xml:space="preserve">213.945.112 </t>
  </si>
  <si>
    <t xml:space="preserve">422.087.411 </t>
  </si>
  <si>
    <t xml:space="preserve">412.159.000 </t>
  </si>
  <si>
    <t xml:space="preserve">242.425.824 </t>
  </si>
  <si>
    <t xml:space="preserve">201.070.907 </t>
  </si>
  <si>
    <t xml:space="preserve">939.428.311 </t>
  </si>
  <si>
    <t xml:space="preserve">894.308.823 </t>
  </si>
  <si>
    <t>145.517.640</t>
  </si>
  <si>
    <t xml:space="preserve">85.715.093 </t>
  </si>
  <si>
    <t>10.258.159</t>
  </si>
  <si>
    <t xml:space="preserve">5.145.731 </t>
  </si>
  <si>
    <t>61.783.533</t>
  </si>
  <si>
    <t xml:space="preserve">59.031.869 </t>
  </si>
  <si>
    <t>217.559.332</t>
  </si>
  <si>
    <t xml:space="preserve">149.892.693 </t>
  </si>
  <si>
    <t xml:space="preserve">152.023.107 </t>
  </si>
  <si>
    <t xml:space="preserve">169.233.444 </t>
  </si>
  <si>
    <t xml:space="preserve">106.338.744 </t>
  </si>
  <si>
    <t xml:space="preserve">54.994.289 </t>
  </si>
  <si>
    <t xml:space="preserve">17.127.899 </t>
  </si>
  <si>
    <t xml:space="preserve">10.310.387 </t>
  </si>
  <si>
    <t>276.006.634</t>
  </si>
  <si>
    <t xml:space="preserve">235.055.004 </t>
  </si>
  <si>
    <t>493.565.966</t>
  </si>
  <si>
    <t xml:space="preserve">384.947.697 </t>
  </si>
  <si>
    <t>1.432.994.277</t>
  </si>
  <si>
    <t xml:space="preserve">333.740.008 </t>
  </si>
  <si>
    <t xml:space="preserve">255.974.948 </t>
  </si>
  <si>
    <t xml:space="preserve">76.503.868 </t>
  </si>
  <si>
    <t xml:space="preserve">1.261.192 </t>
  </si>
  <si>
    <t xml:space="preserve">30.411.726 </t>
  </si>
  <si>
    <t xml:space="preserve">5.445.179 </t>
  </si>
  <si>
    <t>(132.862.164)</t>
  </si>
  <si>
    <t>(79.895.912)</t>
  </si>
  <si>
    <t>(2.121.698)</t>
  </si>
  <si>
    <t>(12.518.251)</t>
  </si>
  <si>
    <t>(25.971.977)</t>
  </si>
  <si>
    <t xml:space="preserve">7.014.679 </t>
  </si>
  <si>
    <t>(48.284.464)</t>
  </si>
  <si>
    <t xml:space="preserve">75.142.735 </t>
  </si>
  <si>
    <t>(4.649.205)</t>
  </si>
  <si>
    <t>(2.198.498)</t>
  </si>
  <si>
    <t>(6.847.703)</t>
  </si>
  <si>
    <t xml:space="preserve">68.295.032 </t>
  </si>
  <si>
    <t>(9.171.237)</t>
  </si>
  <si>
    <t>59.123.795</t>
  </si>
  <si>
    <t xml:space="preserve">0,0881 </t>
  </si>
  <si>
    <t xml:space="preserve">2.847.122 </t>
  </si>
  <si>
    <t xml:space="preserve">23.124.855 </t>
  </si>
  <si>
    <t>(1.021.104)</t>
  </si>
  <si>
    <t>(5.993.576)</t>
  </si>
  <si>
    <t>-</t>
  </si>
  <si>
    <t xml:space="preserve">2.199.705 </t>
  </si>
  <si>
    <t xml:space="preserve">89.242.584 </t>
  </si>
  <si>
    <t>(95.829.508)</t>
  </si>
  <si>
    <t>(41.576.026)</t>
  </si>
  <si>
    <t xml:space="preserve">15.311.542 </t>
  </si>
  <si>
    <t>(2.968.642)</t>
  </si>
  <si>
    <t>(38.957.900)</t>
  </si>
  <si>
    <t>(16.144.599)</t>
  </si>
  <si>
    <t>(55.102.499)</t>
  </si>
  <si>
    <t xml:space="preserve">51.344.455 </t>
  </si>
  <si>
    <t>(9.959.849)</t>
  </si>
  <si>
    <t xml:space="preserve">7.671.653 </t>
  </si>
  <si>
    <t>Statement of the financial position on June 30, 2026</t>
  </si>
  <si>
    <t>Column1</t>
  </si>
  <si>
    <t>Column2</t>
  </si>
  <si>
    <t>31.12.2025</t>
  </si>
  <si>
    <t>30.06.2026</t>
  </si>
  <si>
    <t>Statement of the comprehensive income on June 30, 2026</t>
  </si>
  <si>
    <t>0,0231</t>
  </si>
  <si>
    <t>Cash flow statement on June 30, 2026</t>
  </si>
  <si>
    <t>Credit Line Drawdown/Repayment</t>
  </si>
  <si>
    <t>Long-term loan proceeds received</t>
  </si>
  <si>
    <t>Repayment of long-term loan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</si>
</sst>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\ _l_e_i_-;\-* #,##0.00\ _l_e_i_-;_-* &quot;-&quot;??\ _l_e_i_-;_-@_-"/>
    <numFmt numFmtId="165" formatCode="0.000"/>
    <numFmt numFmtId="166" formatCode="_(* #,##0_);_(* \(#,##0\);_(* &quot;-&quot;??_);_(@_)"/>
    <numFmt numFmtId="167" formatCode="_(* #,##0.0000_);_(* \(#,##0.0000\);_(* &quot;-&quot;??_);_(@_)"/>
    <numFmt numFmtId="168" formatCode="0.00_);\(0.00\)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color rgb="FF000000"/>
      <name val="Trebuchet MS"/>
      <family val="2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indexed="8"/>
      <name val="Trebuchet MS"/>
      <family val="2"/>
    </font>
    <font>
      <sz val="11"/>
      <color theme="0"/>
      <name val="Calibri"/>
      <family val="2"/>
      <scheme val="minor"/>
    </font>
    <font>
      <b/>
      <sz val="10"/>
      <color theme="0"/>
      <name val="Trebuchet MS"/>
      <family val="2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Trebuchet MS"/>
      <family val="2"/>
    </font>
    <font>
      <sz val="11"/>
      <color indexed="8"/>
      <name val="Trebuchet MS"/>
      <family val="2"/>
    </font>
    <font>
      <sz val="9"/>
      <color theme="1"/>
      <name val="Trebuchet MS"/>
      <family val="2"/>
    </font>
    <font>
      <sz val="11"/>
      <color theme="1"/>
      <name val="Calibri"/>
      <family val="2"/>
      <scheme val="minor"/>
    </font>
    <font>
      <sz val="10"/>
      <color rgb="FF000000"/>
      <name val="Trebuchet MS"/>
      <family val="2"/>
    </font>
    <font>
      <sz val="11"/>
      <name val="Calibri"/>
      <family val="2"/>
      <scheme val="minor"/>
    </font>
    <font>
      <b/>
      <sz val="10"/>
      <color rgb="FF000000"/>
      <name val="Trebuchet MS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2"/>
      <color theme="1"/>
      <name val="Trebuchet MS"/>
      <family val="2"/>
    </font>
    <font>
      <sz val="12"/>
      <color rgb="FF000000"/>
      <name val="Trebuchet MS"/>
      <family val="2"/>
    </font>
    <font>
      <b/>
      <sz val="12"/>
      <color rgb="FF000000"/>
      <name val="Trebuchet MS"/>
      <family val="2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33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5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2" fillId="0" borderId="0"/>
    <xf numFmtId="0" fontId="13" fillId="0" borderId="0"/>
    <xf numFmtId="43" fontId="17" fillId="0" borderId="0" applyFont="0" applyFill="0" applyBorder="0" applyAlignment="0" applyProtection="0"/>
    <xf numFmtId="0" fontId="12" fillId="0" borderId="0"/>
  </cellStyleXfs>
  <cellXfs count="99">
    <xf numFmtId="0" fontId="0" fillId="0" borderId="0" xfId="0"/>
    <xf numFmtId="0" fontId="0" fillId="0" borderId="0" xfId="0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3" fillId="0" borderId="0" xfId="0" applyFont="1"/>
    <xf numFmtId="0" fontId="0" fillId="0" borderId="0" xfId="0" applyAlignment="1">
      <alignment vertical="top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9" fillId="0" borderId="0" xfId="1" applyFont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right" vertical="top" wrapText="1"/>
    </xf>
    <xf numFmtId="2" fontId="0" fillId="0" borderId="0" xfId="0" applyNumberFormat="1" applyAlignment="1">
      <alignment horizontal="right" vertical="top" wrapText="1"/>
    </xf>
    <xf numFmtId="165" fontId="0" fillId="0" borderId="0" xfId="0" applyNumberFormat="1" applyAlignment="1">
      <alignment horizontal="right" vertical="top" wrapText="1"/>
    </xf>
    <xf numFmtId="0" fontId="0" fillId="0" borderId="0" xfId="0" applyAlignment="1">
      <alignment horizontal="center" vertical="top"/>
    </xf>
    <xf numFmtId="3" fontId="0" fillId="0" borderId="0" xfId="0" applyNumberFormat="1" applyAlignment="1">
      <alignment horizontal="right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justify" vertical="top" wrapText="1"/>
    </xf>
    <xf numFmtId="0" fontId="10" fillId="0" borderId="0" xfId="1" applyFont="1" applyAlignment="1">
      <alignment horizontal="left"/>
    </xf>
    <xf numFmtId="0" fontId="11" fillId="0" borderId="1" xfId="0" applyFont="1" applyBorder="1" applyAlignment="1">
      <alignment horizontal="center" vertical="top"/>
    </xf>
    <xf numFmtId="2" fontId="0" fillId="0" borderId="0" xfId="0" applyNumberFormat="1" applyAlignment="1">
      <alignment vertical="top" wrapText="1"/>
    </xf>
    <xf numFmtId="2" fontId="0" fillId="0" borderId="0" xfId="0" applyNumberFormat="1" applyAlignment="1">
      <alignment vertical="top"/>
    </xf>
    <xf numFmtId="0" fontId="14" fillId="0" borderId="0" xfId="0" applyFont="1"/>
    <xf numFmtId="0" fontId="15" fillId="0" borderId="0" xfId="1" applyFont="1" applyAlignment="1">
      <alignment horizontal="left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justify"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6" fillId="0" borderId="0" xfId="0" applyFont="1"/>
    <xf numFmtId="166" fontId="0" fillId="0" borderId="0" xfId="6" applyNumberFormat="1" applyFont="1"/>
    <xf numFmtId="0" fontId="20" fillId="0" borderId="0" xfId="0" applyFont="1" applyAlignment="1">
      <alignment vertical="center"/>
    </xf>
    <xf numFmtId="166" fontId="0" fillId="0" borderId="0" xfId="0" applyNumberFormat="1"/>
    <xf numFmtId="0" fontId="1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5" fillId="0" borderId="0" xfId="0" applyFont="1" applyAlignment="1">
      <alignment vertical="center" wrapText="1"/>
    </xf>
    <xf numFmtId="0" fontId="25" fillId="0" borderId="0" xfId="7" applyFont="1" applyAlignment="1">
      <alignment vertical="center" wrapText="1"/>
    </xf>
    <xf numFmtId="0" fontId="24" fillId="0" borderId="0" xfId="0" applyFont="1" applyAlignment="1">
      <alignment vertical="center" wrapText="1"/>
    </xf>
    <xf numFmtId="3" fontId="14" fillId="0" borderId="0" xfId="0" applyNumberFormat="1" applyFont="1"/>
    <xf numFmtId="0" fontId="8" fillId="0" borderId="0" xfId="0" applyFont="1" applyAlignment="1">
      <alignment horizontal="center"/>
    </xf>
    <xf numFmtId="166" fontId="0" fillId="0" borderId="0" xfId="6" applyNumberFormat="1" applyFont="1" applyAlignment="1">
      <alignment vertical="top"/>
    </xf>
    <xf numFmtId="166" fontId="1" fillId="0" borderId="0" xfId="6" applyNumberFormat="1" applyFont="1" applyAlignment="1">
      <alignment horizontal="right" vertical="top"/>
    </xf>
    <xf numFmtId="166" fontId="19" fillId="0" borderId="0" xfId="6" applyNumberFormat="1" applyFont="1" applyFill="1" applyAlignment="1">
      <alignment horizontal="right" vertical="top"/>
    </xf>
    <xf numFmtId="166" fontId="23" fillId="0" borderId="0" xfId="6" applyNumberFormat="1" applyFont="1" applyFill="1" applyAlignment="1">
      <alignment horizontal="right" vertical="top"/>
    </xf>
    <xf numFmtId="166" fontId="0" fillId="0" borderId="0" xfId="6" applyNumberFormat="1" applyFont="1" applyFill="1" applyAlignment="1">
      <alignment horizontal="right" vertical="top"/>
    </xf>
    <xf numFmtId="166" fontId="1" fillId="0" borderId="0" xfId="6" applyNumberFormat="1" applyFont="1" applyFill="1" applyAlignment="1">
      <alignment horizontal="right" vertical="top"/>
    </xf>
    <xf numFmtId="166" fontId="0" fillId="0" borderId="0" xfId="6" applyNumberFormat="1" applyFont="1" applyAlignment="1">
      <alignment horizontal="right" vertical="top"/>
    </xf>
    <xf numFmtId="167" fontId="23" fillId="0" borderId="0" xfId="6" applyNumberFormat="1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166" fontId="4" fillId="0" borderId="0" xfId="6" applyNumberFormat="1" applyFont="1" applyBorder="1" applyAlignment="1">
      <alignment horizontal="right" vertical="top"/>
    </xf>
    <xf numFmtId="0" fontId="0" fillId="0" borderId="0" xfId="0" applyAlignment="1">
      <alignment vertical="top"/>
    </xf>
    <xf numFmtId="166" fontId="3" fillId="0" borderId="0" xfId="6" applyNumberFormat="1" applyFont="1" applyBorder="1" applyAlignment="1">
      <alignment horizontal="right" vertical="top"/>
    </xf>
    <xf numFmtId="3" fontId="20" fillId="0" borderId="0" xfId="0" applyNumberFormat="1" applyFont="1" applyAlignment="1">
      <alignment horizontal="right" vertical="top"/>
    </xf>
    <xf numFmtId="3" fontId="18" fillId="0" borderId="0" xfId="0" applyNumberFormat="1" applyFont="1" applyAlignment="1">
      <alignment horizontal="right" vertical="top"/>
    </xf>
    <xf numFmtId="0" fontId="9" fillId="2" borderId="0" xfId="0" applyFont="1" applyFill="1" applyAlignment="1">
      <alignment horizontal="center" vertical="top"/>
    </xf>
    <xf numFmtId="3" fontId="9" fillId="2" borderId="0" xfId="0" applyNumberFormat="1" applyFont="1" applyFill="1" applyAlignment="1">
      <alignment horizontal="right" vertical="top"/>
    </xf>
    <xf numFmtId="166" fontId="9" fillId="2" borderId="0" xfId="6" applyNumberFormat="1" applyFont="1" applyFill="1" applyBorder="1" applyAlignment="1">
      <alignment horizontal="right" vertical="top"/>
    </xf>
    <xf numFmtId="3" fontId="23" fillId="0" borderId="0" xfId="0" applyNumberFormat="1" applyFont="1" applyAlignment="1">
      <alignment horizontal="right" vertical="top"/>
    </xf>
    <xf numFmtId="3" fontId="19" fillId="0" borderId="0" xfId="0" applyNumberFormat="1" applyFont="1" applyAlignment="1">
      <alignment horizontal="right" vertical="top"/>
    </xf>
    <xf numFmtId="3" fontId="27" fillId="0" borderId="0" xfId="0" applyNumberFormat="1" applyFont="1" applyAlignment="1">
      <alignment vertical="center"/>
    </xf>
    <xf numFmtId="3" fontId="28" fillId="0" borderId="0" xfId="0" applyNumberFormat="1" applyFont="1" applyAlignment="1">
      <alignment vertical="center"/>
    </xf>
    <xf numFmtId="3" fontId="26" fillId="0" borderId="0" xfId="0" applyNumberFormat="1" applyFont="1"/>
    <xf numFmtId="3" fontId="29" fillId="0" borderId="0" xfId="0" applyNumberFormat="1" applyFont="1" applyAlignment="1">
      <alignment vertical="center" wrapText="1"/>
    </xf>
    <xf numFmtId="3" fontId="30" fillId="0" borderId="0" xfId="0" applyNumberFormat="1" applyFont="1" applyAlignment="1">
      <alignment vertical="center" wrapText="1"/>
    </xf>
    <xf numFmtId="3" fontId="31" fillId="0" borderId="0" xfId="0" applyNumberFormat="1" applyFont="1" applyAlignment="1">
      <alignment vertical="center" wrapText="1"/>
    </xf>
    <xf numFmtId="3" fontId="32" fillId="0" borderId="0" xfId="0" applyNumberFormat="1" applyFont="1" applyAlignment="1">
      <alignment vertical="center" wrapText="1"/>
    </xf>
    <xf numFmtId="37" fontId="32" fillId="0" borderId="0" xfId="0" applyNumberFormat="1" applyFont="1" applyAlignment="1">
      <alignment vertical="center" wrapText="1"/>
    </xf>
    <xf numFmtId="37" fontId="33" fillId="0" borderId="0" xfId="0" applyNumberFormat="1" applyFont="1" applyAlignment="1">
      <alignment vertical="center" wrapText="1"/>
    </xf>
    <xf numFmtId="37" fontId="34" fillId="0" borderId="0" xfId="0" applyNumberFormat="1" applyFont="1" applyAlignment="1">
      <alignment vertical="center" wrapText="1"/>
    </xf>
    <xf numFmtId="37" fontId="29" fillId="0" borderId="0" xfId="0" applyNumberFormat="1" applyFont="1" applyAlignment="1">
      <alignment vertical="center" wrapText="1"/>
    </xf>
    <xf numFmtId="37" fontId="33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right"/>
    </xf>
    <xf numFmtId="0" fontId="34" fillId="0" borderId="0" xfId="0" applyFont="1" applyAlignment="1">
      <alignment horizontal="right"/>
    </xf>
    <xf numFmtId="0" fontId="34" fillId="0" borderId="0" xfId="0" applyFont="1" applyAlignment="1">
      <alignment horizontal="right" vertical="center"/>
    </xf>
    <xf numFmtId="168" fontId="34" fillId="0" borderId="0" xfId="0" applyNumberFormat="1" applyFont="1" applyAlignment="1">
      <alignment horizontal="right"/>
    </xf>
    <xf numFmtId="166" fontId="32" fillId="0" borderId="0" xfId="6" applyNumberFormat="1" applyFont="1" applyFill="1" applyAlignment="1">
      <alignment horizontal="right" vertical="top"/>
    </xf>
    <xf numFmtId="166" fontId="34" fillId="0" borderId="0" xfId="6" applyNumberFormat="1" applyFont="1" applyFill="1" applyAlignment="1">
      <alignment horizontal="right" vertical="top"/>
    </xf>
    <xf numFmtId="166" fontId="29" fillId="0" borderId="0" xfId="6" applyNumberFormat="1" applyFont="1" applyFill="1" applyAlignment="1">
      <alignment horizontal="right" vertical="top"/>
    </xf>
    <xf numFmtId="166" fontId="34" fillId="0" borderId="0" xfId="6" applyNumberFormat="1" applyFont="1" applyAlignment="1">
      <alignment horizontal="right" vertical="top"/>
    </xf>
    <xf numFmtId="37" fontId="1" fillId="0" borderId="0" xfId="0" applyNumberFormat="1" applyFont="1" applyAlignment="1">
      <alignment vertical="center" wrapText="1"/>
    </xf>
    <xf numFmtId="37" fontId="21" fillId="0" borderId="0" xfId="0" applyNumberFormat="1" applyFont="1" applyAlignment="1">
      <alignment vertical="center" wrapText="1"/>
    </xf>
    <xf numFmtId="37" fontId="19" fillId="0" borderId="0" xfId="0" applyNumberFormat="1" applyFont="1" applyAlignment="1">
      <alignment vertical="center" wrapText="1"/>
    </xf>
    <xf numFmtId="37" fontId="25" fillId="0" borderId="0" xfId="0" applyNumberFormat="1" applyFont="1" applyAlignment="1">
      <alignment vertical="center" wrapText="1"/>
    </xf>
    <xf numFmtId="37" fontId="25" fillId="0" borderId="0" xfId="7" applyNumberFormat="1" applyFont="1" applyAlignment="1">
      <alignment vertical="center" wrapText="1"/>
    </xf>
    <xf numFmtId="37" fontId="24" fillId="0" borderId="0" xfId="0" applyNumberFormat="1" applyFont="1" applyAlignment="1">
      <alignment vertical="center" wrapText="1"/>
    </xf>
    <xf numFmtId="37" fontId="19" fillId="0" borderId="0" xfId="0" quotePrefix="1" applyNumberFormat="1" applyFont="1" applyAlignment="1">
      <alignment vertical="center" wrapText="1"/>
    </xf>
    <xf numFmtId="37" fontId="19" fillId="0" borderId="0" xfId="0" applyNumberFormat="1" applyFont="1" applyAlignment="1">
      <alignment horizontal="right" vertical="top"/>
    </xf>
    <xf numFmtId="3" fontId="19" fillId="0" borderId="0" xfId="0" quotePrefix="1" applyNumberFormat="1" applyFont="1" applyAlignment="1">
      <alignment horizontal="right" vertical="top"/>
    </xf>
    <xf numFmtId="3" fontId="23" fillId="0" borderId="0" xfId="0" applyNumberFormat="1" applyFont="1" applyAlignment="1">
      <alignment horizontal="center" vertical="center"/>
    </xf>
    <xf numFmtId="3" fontId="23" fillId="0" borderId="0" xfId="0" applyNumberFormat="1" applyFont="1" applyAlignment="1">
      <alignment horizontal="right" vertical="center"/>
    </xf>
    <xf numFmtId="37" fontId="0" fillId="0" borderId="0" xfId="0" applyNumberFormat="1" applyAlignment="1">
      <alignment vertical="center" wrapText="1"/>
    </xf>
    <xf numFmtId="0" fontId="14" fillId="0" borderId="0" xfId="0" applyFont="1" applyAlignment="1">
      <alignment horizontal="left" vertical="top" wrapText="1"/>
    </xf>
    <xf numFmtId="37" fontId="23" fillId="0" borderId="0" xfId="0" applyNumberFormat="1" applyFont="1" applyAlignment="1">
      <alignment horizontal="right" vertical="top"/>
    </xf>
  </cellXfs>
  <cellStyles count="8">
    <cellStyle name="Comma" xfId="6" builtinId="3"/>
    <cellStyle name="Comma 2" xfId="2" xr:uid="{00000000-0005-0000-0000-000001000000}"/>
    <cellStyle name="Normal" xfId="0" builtinId="0"/>
    <cellStyle name="Normal - Style1" xfId="7" xr:uid="{00000000-0005-0000-0000-000003000000}"/>
    <cellStyle name="Normal 2" xfId="1" xr:uid="{00000000-0005-0000-0000-000004000000}"/>
    <cellStyle name="Normal 3" xfId="4" xr:uid="{00000000-0005-0000-0000-000005000000}"/>
    <cellStyle name="Normal 4" xfId="5" xr:uid="{00000000-0005-0000-0000-000006000000}"/>
    <cellStyle name="Percent 2" xfId="3" xr:uid="{00000000-0005-0000-0000-000007000000}"/>
  </cellStyles>
  <dxfs count="28">
    <dxf>
      <numFmt numFmtId="2" formatCode="0.00"/>
      <alignment horizontal="right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5" formatCode="#,##0_);\(#,##0\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none"/>
      </font>
      <alignment horizontal="justify" vertical="top" textRotation="0" wrapText="1" indent="0" justifyLastLine="0" shrinkToFit="0" readingOrder="0"/>
      <border diagonalUp="0" diagonalDown="0" outline="0">
        <left/>
        <right/>
        <top style="hair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name val="Trebuchet MS"/>
        <scheme val="none"/>
      </font>
    </dxf>
    <dxf>
      <font>
        <b val="0"/>
        <strike val="0"/>
        <outline val="0"/>
        <shadow val="0"/>
        <u val="none"/>
        <vertAlign val="baseline"/>
        <sz val="10"/>
        <name val="Trebuchet MS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numFmt numFmtId="166" formatCode="_(* #,##0_);_(* \(#,##0\);_(* &quot;-&quot;??_);_(@_)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numFmt numFmtId="166" formatCode="_(* #,##0_);_(* \(#,##0\);_(* &quot;-&quot;??_);_(@_)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relativeIndent="0" justifyLastLine="0" shrinkToFit="0" readingOrder="0"/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color theme="0"/>
      </font>
      <alignment horizontal="center" vertical="bottom" textRotation="0" wrapText="0" indent="0" justifyLastLine="0" shrinkToFit="0" readingOrder="0"/>
    </dxf>
    <dxf>
      <font>
        <b val="0"/>
      </font>
      <numFmt numFmtId="166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rebuchet MS"/>
        <scheme val="none"/>
      </font>
      <numFmt numFmtId="3" formatCode="#,##0"/>
      <alignment horizontal="right" vertical="center" textRotation="0" wrapText="0" indent="0" justifyLastLine="0" shrinkToFit="0" readingOrder="0"/>
    </dxf>
    <dxf>
      <font>
        <b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rebuchet MS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rebuchet MS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rebuchet MS"/>
        <scheme val="none"/>
      </font>
      <alignment horizontal="general" vertical="center" textRotation="0" wrapText="0" indent="0" justifyLastLine="0" shrinkToFit="0" readingOrder="0"/>
    </dxf>
    <dxf>
      <font>
        <b val="0"/>
      </font>
    </dxf>
  </dxfs>
  <tableStyles count="0" defaultTableStyle="TableStyleMedium2" defaultPivotStyle="PivotStyleMedium9"/>
  <colors>
    <mruColors>
      <color rgb="FFCC33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BDD1596-B4B0-4AE7-A225-E645779E4430}" name="Table27" displayName="Table27" ref="A7:F47" totalsRowShown="0" dataDxfId="27">
  <autoFilter ref="A7:F47" xr:uid="{00000000-0009-0000-0100-000002000000}">
    <filterColumn colId="0" hiddenButton="1"/>
  </autoFilter>
  <tableColumns count="6">
    <tableColumn id="1" xr3:uid="{8AF87080-8853-42F4-8BFF-10838A7F1EB1}" name="Indicatori" dataDxfId="26"/>
    <tableColumn id="4" xr3:uid="{2EA899D8-DE10-4E3D-B8E9-D34F8FC07515}" name="Column2" dataDxfId="25"/>
    <tableColumn id="3" xr3:uid="{ED302795-ACB2-4415-A2A1-C1F7ED26D38C}" name="Column1" dataDxfId="24"/>
    <tableColumn id="6" xr3:uid="{756289FB-BCFD-4641-A74E-898C9249B961}" name="30.06.2022" dataDxfId="23"/>
    <tableColumn id="2" xr3:uid="{5C24AB21-6AB1-4A28-A8E1-43ED3BB557B9}" name="31.12.2022" dataDxfId="22"/>
    <tableColumn id="5" xr3:uid="{3D993EB1-9892-4E04-9935-CBA69C109D2A}" name="30.06.2023" dataDxfId="21" dataCellStyle="Comma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0FE64D4-0CE5-4ADB-A885-5FD7CB34373D}" name="Table36" displayName="Table36" ref="A7:D35" totalsRowShown="0" headerRowDxfId="20" tableBorderDxfId="19" totalsRowBorderDxfId="18">
  <tableColumns count="4">
    <tableColumn id="1" xr3:uid="{3A89B92F-43BC-4D21-8FCC-29B8E0D5C990}" name="Indicators" dataDxfId="17"/>
    <tableColumn id="3" xr3:uid="{4BCC1D92-157B-4984-A488-DFB122E27ED5}" name="30.06.2026" dataDxfId="16"/>
    <tableColumn id="4" xr3:uid="{A117F993-560D-4410-9A6B-B006A9293B30}" name="30.06.2025" dataDxfId="15" dataCellStyle="Comma"/>
    <tableColumn id="2" xr3:uid="{DE674068-C93B-424A-8F63-52828418F801}" name="30.06.2024" dataDxfId="14" dataCellStyle="Comma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BD3C694-869B-4B86-8856-33356CE4A1C7}" name="Table428" displayName="Table428" ref="A7:C57" totalsRowShown="0" headerRowDxfId="13" dataDxfId="12">
  <tableColumns count="3">
    <tableColumn id="1" xr3:uid="{77E04B33-C434-462C-8A12-84BFA7EB78E8}" name="Indicators" dataDxfId="11"/>
    <tableColumn id="4" xr3:uid="{6E1E35C8-9435-4E75-BF8D-E04CAC693434}" name="30.06.2026" dataDxfId="10"/>
    <tableColumn id="2" xr3:uid="{C4CD40DC-54E2-466E-82AD-C7A21C9F8EF1}" name="30.06.2025" dataDxfId="9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A4:F11" totalsRowShown="0" headerRowDxfId="8" headerRowBorderDxfId="7" tableBorderDxfId="6" totalsRowBorderDxfId="5">
  <tableColumns count="6">
    <tableColumn id="1" xr3:uid="{00000000-0010-0000-0300-000001000000}" name="Indicatori" dataDxfId="4"/>
    <tableColumn id="2" xr3:uid="{00000000-0010-0000-0300-000002000000}" name="Mod de calcul" dataDxfId="3"/>
    <tableColumn id="3" xr3:uid="{00000000-0010-0000-0300-000003000000}" name="Unitate de masura" dataDxfId="2"/>
    <tableColumn id="5" xr3:uid="{00000000-0010-0000-0300-000005000000}" name="30.06.2019" dataDxfId="1"/>
    <tableColumn id="6" xr3:uid="{00000000-0010-0000-0300-000006000000}" name="30.06.2020" dataDxfId="0"/>
    <tableColumn id="4" xr3:uid="{00000000-0010-0000-0300-000004000000}" name="30.06.2021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DE249-ABC9-4A78-B356-DDDE92822746}">
  <dimension ref="A1:H47"/>
  <sheetViews>
    <sheetView topLeftCell="A29" zoomScaleNormal="100" workbookViewId="0">
      <selection activeCell="C36" sqref="C36"/>
    </sheetView>
  </sheetViews>
  <sheetFormatPr defaultRowHeight="15" x14ac:dyDescent="0.35"/>
  <cols>
    <col min="1" max="1" width="41.5546875" style="4" customWidth="1"/>
    <col min="2" max="2" width="24.6640625" style="4" customWidth="1"/>
    <col min="3" max="3" width="23.88671875" style="4" customWidth="1"/>
    <col min="4" max="4" width="14.77734375" bestFit="1" customWidth="1"/>
    <col min="5" max="5" width="14.6640625" customWidth="1"/>
    <col min="6" max="6" width="17.88671875" bestFit="1" customWidth="1"/>
  </cols>
  <sheetData>
    <row r="1" spans="1:6" x14ac:dyDescent="0.35">
      <c r="A1" s="4" t="s">
        <v>30</v>
      </c>
    </row>
    <row r="2" spans="1:6" x14ac:dyDescent="0.35">
      <c r="A2" s="4" t="s">
        <v>45</v>
      </c>
    </row>
    <row r="4" spans="1:6" ht="14.4" x14ac:dyDescent="0.3">
      <c r="A4" s="24" t="s">
        <v>220</v>
      </c>
      <c r="B4" s="24"/>
      <c r="C4" s="24"/>
    </row>
    <row r="5" spans="1:6" ht="14.4" x14ac:dyDescent="0.3">
      <c r="A5" s="26" t="s">
        <v>46</v>
      </c>
      <c r="B5" s="26"/>
      <c r="C5" s="26"/>
    </row>
    <row r="7" spans="1:6" hidden="1" x14ac:dyDescent="0.35">
      <c r="A7" s="6" t="s">
        <v>22</v>
      </c>
      <c r="B7" s="6" t="s">
        <v>222</v>
      </c>
      <c r="C7" s="6" t="s">
        <v>221</v>
      </c>
      <c r="D7" t="s">
        <v>29</v>
      </c>
      <c r="E7" t="s">
        <v>28</v>
      </c>
      <c r="F7" t="s">
        <v>31</v>
      </c>
    </row>
    <row r="8" spans="1:6" ht="22.5" customHeight="1" x14ac:dyDescent="0.3">
      <c r="A8" s="60" t="s">
        <v>47</v>
      </c>
      <c r="B8" s="60" t="s">
        <v>224</v>
      </c>
      <c r="C8" s="60" t="s">
        <v>223</v>
      </c>
      <c r="D8" s="61" t="s">
        <v>134</v>
      </c>
      <c r="E8" s="61" t="s">
        <v>135</v>
      </c>
      <c r="F8" s="62" t="s">
        <v>44</v>
      </c>
    </row>
    <row r="9" spans="1:6" ht="14.4" x14ac:dyDescent="0.3">
      <c r="A9" s="28" t="s">
        <v>48</v>
      </c>
      <c r="B9" s="28"/>
      <c r="C9" s="28"/>
      <c r="F9" s="32"/>
    </row>
    <row r="10" spans="1:6" ht="14.4" x14ac:dyDescent="0.3">
      <c r="A10" s="7" t="s">
        <v>49</v>
      </c>
      <c r="B10" s="7"/>
      <c r="C10" s="7"/>
      <c r="D10" s="32"/>
      <c r="F10" s="32"/>
    </row>
    <row r="11" spans="1:6" ht="16.2" x14ac:dyDescent="0.3">
      <c r="A11" s="7" t="s">
        <v>50</v>
      </c>
      <c r="B11" s="65">
        <v>867122531</v>
      </c>
      <c r="C11" s="65">
        <v>816921006</v>
      </c>
      <c r="D11" s="54" t="s">
        <v>136</v>
      </c>
      <c r="E11" s="54" t="s">
        <v>137</v>
      </c>
      <c r="F11" s="54">
        <v>706655110</v>
      </c>
    </row>
    <row r="12" spans="1:6" ht="16.2" x14ac:dyDescent="0.3">
      <c r="A12" s="7" t="s">
        <v>51</v>
      </c>
      <c r="B12" s="65">
        <v>78557526</v>
      </c>
      <c r="C12" s="65">
        <v>69948357</v>
      </c>
      <c r="D12" s="54" t="s">
        <v>138</v>
      </c>
      <c r="E12" s="54" t="s">
        <v>139</v>
      </c>
      <c r="F12" s="54">
        <v>46064328</v>
      </c>
    </row>
    <row r="13" spans="1:6" ht="16.2" x14ac:dyDescent="0.3">
      <c r="A13" s="7" t="s">
        <v>52</v>
      </c>
      <c r="B13" s="65">
        <v>945680057</v>
      </c>
      <c r="C13" s="65">
        <v>886869363</v>
      </c>
      <c r="D13" s="54" t="s">
        <v>140</v>
      </c>
      <c r="E13" s="54" t="s">
        <v>141</v>
      </c>
      <c r="F13" s="54">
        <v>752719438</v>
      </c>
    </row>
    <row r="14" spans="1:6" ht="16.2" x14ac:dyDescent="0.3">
      <c r="A14" s="7"/>
      <c r="B14" s="65"/>
      <c r="C14" s="65"/>
      <c r="D14" s="55"/>
      <c r="E14" s="54"/>
      <c r="F14" s="55"/>
    </row>
    <row r="15" spans="1:6" ht="16.2" x14ac:dyDescent="0.3">
      <c r="A15" s="7" t="s">
        <v>53</v>
      </c>
      <c r="B15" s="65"/>
      <c r="C15" s="65"/>
      <c r="D15" s="46"/>
      <c r="E15" s="56"/>
      <c r="F15" s="46"/>
    </row>
    <row r="16" spans="1:6" ht="16.2" x14ac:dyDescent="0.3">
      <c r="A16" s="7" t="s">
        <v>54</v>
      </c>
      <c r="B16" s="65">
        <v>221127376</v>
      </c>
      <c r="C16" s="65">
        <v>182339860</v>
      </c>
      <c r="D16" s="54" t="s">
        <v>142</v>
      </c>
      <c r="E16" s="54" t="s">
        <v>143</v>
      </c>
      <c r="F16" s="54">
        <v>174875681</v>
      </c>
    </row>
    <row r="17" spans="1:6" ht="16.2" x14ac:dyDescent="0.3">
      <c r="A17" s="7" t="s">
        <v>55</v>
      </c>
      <c r="B17" s="65">
        <v>379726713</v>
      </c>
      <c r="C17" s="65">
        <v>309421285</v>
      </c>
      <c r="D17" s="54" t="s">
        <v>144</v>
      </c>
      <c r="E17" s="54" t="s">
        <v>145</v>
      </c>
      <c r="F17" s="54">
        <v>272927754</v>
      </c>
    </row>
    <row r="18" spans="1:6" ht="16.2" x14ac:dyDescent="0.3">
      <c r="A18" s="7" t="s">
        <v>56</v>
      </c>
      <c r="B18" s="65">
        <v>4913974</v>
      </c>
      <c r="C18" s="65">
        <v>3984188</v>
      </c>
      <c r="D18" s="54" t="s">
        <v>146</v>
      </c>
      <c r="E18" s="54" t="s">
        <v>147</v>
      </c>
      <c r="F18" s="54">
        <v>3710783</v>
      </c>
    </row>
    <row r="19" spans="1:6" ht="16.2" x14ac:dyDescent="0.3">
      <c r="A19" s="7" t="s">
        <v>57</v>
      </c>
      <c r="B19" s="65">
        <v>3081655</v>
      </c>
      <c r="C19" s="65">
        <v>9944346</v>
      </c>
      <c r="D19" s="54" t="s">
        <v>148</v>
      </c>
      <c r="E19" s="54" t="s">
        <v>149</v>
      </c>
      <c r="F19" s="54">
        <v>60754738</v>
      </c>
    </row>
    <row r="20" spans="1:6" ht="16.2" x14ac:dyDescent="0.3">
      <c r="A20" s="7" t="s">
        <v>58</v>
      </c>
      <c r="B20" s="65">
        <v>608849718</v>
      </c>
      <c r="C20" s="65">
        <v>505689679</v>
      </c>
      <c r="D20" s="54" t="s">
        <v>150</v>
      </c>
      <c r="E20" s="54" t="s">
        <v>151</v>
      </c>
      <c r="F20" s="54">
        <v>512268956</v>
      </c>
    </row>
    <row r="21" spans="1:6" ht="16.2" x14ac:dyDescent="0.3">
      <c r="A21" s="7"/>
      <c r="B21" s="65"/>
      <c r="C21" s="65"/>
      <c r="D21" s="57"/>
      <c r="E21" s="54"/>
      <c r="F21" s="57"/>
    </row>
    <row r="22" spans="1:6" ht="16.2" x14ac:dyDescent="0.3">
      <c r="A22" s="33" t="s">
        <v>59</v>
      </c>
      <c r="B22" s="66">
        <v>1554529774</v>
      </c>
      <c r="C22" s="66">
        <v>1392559042</v>
      </c>
      <c r="D22" s="58" t="s">
        <v>152</v>
      </c>
      <c r="E22" s="58" t="s">
        <v>153</v>
      </c>
      <c r="F22" s="58">
        <v>1264988394</v>
      </c>
    </row>
    <row r="23" spans="1:6" ht="16.2" x14ac:dyDescent="0.3">
      <c r="A23" s="7"/>
      <c r="B23" s="65"/>
      <c r="C23" s="65"/>
      <c r="D23" s="55"/>
      <c r="E23" s="54"/>
      <c r="F23" s="55"/>
    </row>
    <row r="24" spans="1:6" ht="16.2" x14ac:dyDescent="0.3">
      <c r="A24" s="7" t="s">
        <v>60</v>
      </c>
      <c r="B24" s="65"/>
      <c r="C24" s="65"/>
      <c r="D24" s="55"/>
      <c r="E24" s="59"/>
      <c r="F24" s="55"/>
    </row>
    <row r="25" spans="1:6" ht="16.2" x14ac:dyDescent="0.3">
      <c r="A25" s="7" t="s">
        <v>61</v>
      </c>
      <c r="B25" s="65"/>
      <c r="C25" s="65"/>
      <c r="D25" s="55"/>
      <c r="E25" s="59"/>
      <c r="F25" s="55"/>
    </row>
    <row r="26" spans="1:6" ht="16.2" x14ac:dyDescent="0.3">
      <c r="A26" s="7" t="s">
        <v>62</v>
      </c>
      <c r="B26" s="65">
        <v>67133804</v>
      </c>
      <c r="C26" s="65">
        <v>67133804</v>
      </c>
      <c r="D26" s="54" t="s">
        <v>154</v>
      </c>
      <c r="E26" s="54" t="s">
        <v>154</v>
      </c>
      <c r="F26" s="54">
        <v>67133804</v>
      </c>
    </row>
    <row r="27" spans="1:6" ht="16.2" x14ac:dyDescent="0.3">
      <c r="A27" s="7" t="s">
        <v>63</v>
      </c>
      <c r="B27" s="65">
        <v>196457794</v>
      </c>
      <c r="C27" s="65">
        <v>202188240</v>
      </c>
      <c r="D27" s="54" t="s">
        <v>155</v>
      </c>
      <c r="E27" s="54" t="s">
        <v>156</v>
      </c>
      <c r="F27" s="54">
        <v>219669638</v>
      </c>
    </row>
    <row r="28" spans="1:6" ht="16.2" x14ac:dyDescent="0.3">
      <c r="A28" s="7" t="s">
        <v>64</v>
      </c>
      <c r="B28" s="65">
        <v>460512579</v>
      </c>
      <c r="C28" s="65">
        <v>441525130</v>
      </c>
      <c r="D28" s="54" t="s">
        <v>157</v>
      </c>
      <c r="E28" s="54" t="s">
        <v>158</v>
      </c>
      <c r="F28" s="54">
        <v>333685459</v>
      </c>
    </row>
    <row r="29" spans="1:6" ht="16.2" x14ac:dyDescent="0.3">
      <c r="A29" s="7" t="s">
        <v>65</v>
      </c>
      <c r="B29" s="65">
        <v>206645677</v>
      </c>
      <c r="C29" s="65">
        <v>221226538</v>
      </c>
      <c r="D29" s="54" t="s">
        <v>159</v>
      </c>
      <c r="E29" s="54" t="s">
        <v>160</v>
      </c>
      <c r="F29" s="54">
        <v>244999985</v>
      </c>
    </row>
    <row r="30" spans="1:6" ht="16.2" x14ac:dyDescent="0.3">
      <c r="A30" s="7" t="s">
        <v>66</v>
      </c>
      <c r="B30" s="65">
        <v>930749854</v>
      </c>
      <c r="C30" s="65">
        <v>932073712</v>
      </c>
      <c r="D30" s="54" t="s">
        <v>161</v>
      </c>
      <c r="E30" s="54" t="s">
        <v>162</v>
      </c>
      <c r="F30" s="54">
        <v>865488886</v>
      </c>
    </row>
    <row r="31" spans="1:6" ht="16.2" x14ac:dyDescent="0.3">
      <c r="A31" s="7"/>
      <c r="B31" s="65"/>
      <c r="C31" s="65"/>
      <c r="D31" s="46"/>
      <c r="E31" s="54"/>
      <c r="F31" s="46"/>
    </row>
    <row r="32" spans="1:6" ht="16.2" x14ac:dyDescent="0.3">
      <c r="A32" s="7" t="s">
        <v>67</v>
      </c>
      <c r="B32" s="65"/>
      <c r="C32" s="65"/>
      <c r="D32" s="46"/>
      <c r="E32" s="56"/>
      <c r="F32" s="46"/>
    </row>
    <row r="33" spans="1:8" ht="16.2" x14ac:dyDescent="0.3">
      <c r="A33" s="7" t="s">
        <v>68</v>
      </c>
      <c r="B33" s="65">
        <v>58773167</v>
      </c>
      <c r="C33" s="65">
        <v>135735402</v>
      </c>
      <c r="D33" s="59" t="s">
        <v>163</v>
      </c>
      <c r="E33" s="59" t="s">
        <v>164</v>
      </c>
      <c r="F33" s="59">
        <v>91104412</v>
      </c>
    </row>
    <row r="34" spans="1:8" ht="16.2" x14ac:dyDescent="0.3">
      <c r="A34" s="7" t="s">
        <v>69</v>
      </c>
      <c r="B34" s="65">
        <v>9758005</v>
      </c>
      <c r="C34" s="65">
        <v>10008082</v>
      </c>
      <c r="D34" s="54" t="s">
        <v>165</v>
      </c>
      <c r="E34" s="54" t="s">
        <v>166</v>
      </c>
      <c r="F34" s="54">
        <v>5614768</v>
      </c>
    </row>
    <row r="35" spans="1:8" ht="16.2" x14ac:dyDescent="0.3">
      <c r="A35" s="7" t="s">
        <v>70</v>
      </c>
      <c r="B35" s="65">
        <v>67958769</v>
      </c>
      <c r="C35" s="65">
        <v>64381163</v>
      </c>
      <c r="D35" s="54" t="s">
        <v>167</v>
      </c>
      <c r="E35" s="54" t="s">
        <v>168</v>
      </c>
      <c r="F35" s="54">
        <v>62625245</v>
      </c>
    </row>
    <row r="36" spans="1:8" ht="16.2" x14ac:dyDescent="0.3">
      <c r="A36" s="7" t="s">
        <v>71</v>
      </c>
      <c r="B36" s="65">
        <v>136489941</v>
      </c>
      <c r="C36" s="65">
        <v>210124647</v>
      </c>
      <c r="D36" s="54" t="s">
        <v>169</v>
      </c>
      <c r="E36" s="54" t="s">
        <v>170</v>
      </c>
      <c r="F36" s="54">
        <v>159344425</v>
      </c>
    </row>
    <row r="37" spans="1:8" ht="16.2" x14ac:dyDescent="0.3">
      <c r="A37" s="7"/>
      <c r="B37" s="65"/>
      <c r="C37" s="65"/>
      <c r="D37" s="46"/>
      <c r="E37" s="54"/>
      <c r="F37" s="46"/>
    </row>
    <row r="38" spans="1:8" ht="16.2" x14ac:dyDescent="0.3">
      <c r="A38" s="7" t="s">
        <v>72</v>
      </c>
      <c r="B38" s="65"/>
      <c r="C38" s="65"/>
      <c r="D38" s="46"/>
      <c r="E38" s="54"/>
      <c r="F38" s="46"/>
    </row>
    <row r="39" spans="1:8" ht="16.2" x14ac:dyDescent="0.3">
      <c r="A39" s="7" t="s">
        <v>73</v>
      </c>
      <c r="B39" s="65">
        <v>178776144</v>
      </c>
      <c r="C39" s="65">
        <v>136929626</v>
      </c>
      <c r="D39" s="54" t="s">
        <v>171</v>
      </c>
      <c r="E39" s="54" t="s">
        <v>172</v>
      </c>
      <c r="F39" s="54">
        <v>198698889</v>
      </c>
    </row>
    <row r="40" spans="1:8" ht="16.2" x14ac:dyDescent="0.3">
      <c r="A40" s="7" t="s">
        <v>74</v>
      </c>
      <c r="B40" s="65">
        <v>291142457</v>
      </c>
      <c r="C40" s="65">
        <v>97749630</v>
      </c>
      <c r="D40" s="54" t="s">
        <v>173</v>
      </c>
      <c r="E40" s="54" t="s">
        <v>174</v>
      </c>
      <c r="F40" s="54">
        <v>27329038</v>
      </c>
      <c r="H40" s="34"/>
    </row>
    <row r="41" spans="1:8" ht="16.2" x14ac:dyDescent="0.3">
      <c r="A41" s="7" t="s">
        <v>75</v>
      </c>
      <c r="B41" s="65">
        <v>16854495</v>
      </c>
      <c r="C41" s="65">
        <v>15164544</v>
      </c>
      <c r="D41" s="54" t="s">
        <v>175</v>
      </c>
      <c r="E41" s="54" t="s">
        <v>176</v>
      </c>
      <c r="F41" s="54">
        <v>13820867</v>
      </c>
    </row>
    <row r="42" spans="1:8" ht="16.2" x14ac:dyDescent="0.3">
      <c r="A42" s="7" t="s">
        <v>69</v>
      </c>
      <c r="B42" s="65">
        <v>516884</v>
      </c>
      <c r="C42" s="65">
        <v>516884</v>
      </c>
      <c r="D42" s="54">
        <v>516.88400000000001</v>
      </c>
      <c r="E42" s="54">
        <v>516.88400000000001</v>
      </c>
      <c r="F42" s="54">
        <v>306289</v>
      </c>
    </row>
    <row r="43" spans="1:8" ht="16.2" x14ac:dyDescent="0.3">
      <c r="A43" s="7" t="s">
        <v>76</v>
      </c>
      <c r="B43" s="65">
        <v>487289980</v>
      </c>
      <c r="C43" s="65">
        <v>250360684</v>
      </c>
      <c r="D43" s="54" t="s">
        <v>177</v>
      </c>
      <c r="E43" s="54" t="s">
        <v>178</v>
      </c>
      <c r="F43" s="54">
        <v>240155083</v>
      </c>
    </row>
    <row r="44" spans="1:8" ht="16.2" x14ac:dyDescent="0.35">
      <c r="B44" s="67"/>
      <c r="C44" s="67"/>
      <c r="D44" s="56"/>
      <c r="E44" s="56"/>
      <c r="F44" s="56"/>
    </row>
    <row r="45" spans="1:8" ht="16.2" x14ac:dyDescent="0.3">
      <c r="A45" s="7" t="s">
        <v>77</v>
      </c>
      <c r="B45" s="65">
        <v>623779920</v>
      </c>
      <c r="C45" s="65">
        <v>460485530</v>
      </c>
      <c r="D45" s="54" t="s">
        <v>179</v>
      </c>
      <c r="E45" s="54" t="s">
        <v>180</v>
      </c>
      <c r="F45" s="54">
        <v>399499508</v>
      </c>
    </row>
    <row r="46" spans="1:8" ht="16.2" x14ac:dyDescent="0.3">
      <c r="A46" s="7"/>
      <c r="B46" s="65"/>
      <c r="C46" s="65"/>
      <c r="D46" s="46"/>
      <c r="E46" s="54"/>
      <c r="F46" s="46"/>
    </row>
    <row r="47" spans="1:8" ht="16.2" x14ac:dyDescent="0.3">
      <c r="A47" s="33" t="s">
        <v>78</v>
      </c>
      <c r="B47" s="66">
        <v>1554529774</v>
      </c>
      <c r="C47" s="66">
        <v>1392559042</v>
      </c>
      <c r="D47" s="58" t="s">
        <v>181</v>
      </c>
      <c r="E47" s="58" t="s">
        <v>153</v>
      </c>
      <c r="F47" s="58">
        <v>1264988394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1AFD2-61ED-4397-BD61-19B7B39EC645}">
  <dimension ref="A1:D35"/>
  <sheetViews>
    <sheetView topLeftCell="A25" zoomScale="150" zoomScaleNormal="150" workbookViewId="0">
      <selection activeCell="B24" sqref="B24"/>
    </sheetView>
  </sheetViews>
  <sheetFormatPr defaultRowHeight="14.4" x14ac:dyDescent="0.3"/>
  <cols>
    <col min="1" max="1" width="53.33203125" bestFit="1" customWidth="1"/>
    <col min="2" max="2" width="18.33203125" customWidth="1"/>
    <col min="3" max="4" width="13.6640625" bestFit="1" customWidth="1"/>
  </cols>
  <sheetData>
    <row r="1" spans="1:4" ht="15" x14ac:dyDescent="0.35">
      <c r="A1" s="4" t="s">
        <v>30</v>
      </c>
      <c r="B1" s="4"/>
    </row>
    <row r="2" spans="1:4" ht="15" x14ac:dyDescent="0.35">
      <c r="A2" s="4" t="s">
        <v>45</v>
      </c>
      <c r="B2" s="4"/>
    </row>
    <row r="3" spans="1:4" x14ac:dyDescent="0.3">
      <c r="A3" s="31"/>
      <c r="B3" s="31"/>
    </row>
    <row r="4" spans="1:4" x14ac:dyDescent="0.3">
      <c r="A4" s="24" t="s">
        <v>225</v>
      </c>
      <c r="B4" s="24"/>
    </row>
    <row r="5" spans="1:4" x14ac:dyDescent="0.3">
      <c r="A5" s="25" t="s">
        <v>46</v>
      </c>
      <c r="B5" s="25"/>
    </row>
    <row r="6" spans="1:4" ht="15" x14ac:dyDescent="0.35">
      <c r="A6" s="2"/>
      <c r="B6" s="2"/>
    </row>
    <row r="7" spans="1:4" ht="15" x14ac:dyDescent="0.35">
      <c r="A7" s="8" t="s">
        <v>47</v>
      </c>
      <c r="B7" s="8" t="s">
        <v>224</v>
      </c>
      <c r="C7" s="45" t="s">
        <v>134</v>
      </c>
      <c r="D7" s="45" t="s">
        <v>44</v>
      </c>
    </row>
    <row r="8" spans="1:4" ht="15.6" x14ac:dyDescent="0.3">
      <c r="A8" s="35" t="s">
        <v>79</v>
      </c>
      <c r="B8" s="68">
        <v>299128061</v>
      </c>
      <c r="C8" s="77" t="s">
        <v>182</v>
      </c>
      <c r="D8" s="47">
        <v>350850074</v>
      </c>
    </row>
    <row r="9" spans="1:4" ht="15.6" x14ac:dyDescent="0.3">
      <c r="A9" s="36" t="s">
        <v>80</v>
      </c>
      <c r="B9" s="69">
        <v>249120736</v>
      </c>
      <c r="C9" s="78" t="s">
        <v>183</v>
      </c>
      <c r="D9" s="48">
        <v>284367384</v>
      </c>
    </row>
    <row r="10" spans="1:4" ht="28.8" x14ac:dyDescent="0.3">
      <c r="A10" s="37" t="s">
        <v>81</v>
      </c>
      <c r="B10" s="70">
        <v>49358883</v>
      </c>
      <c r="C10" s="79" t="s">
        <v>184</v>
      </c>
      <c r="D10" s="48">
        <v>65922420</v>
      </c>
    </row>
    <row r="11" spans="1:4" ht="15.6" x14ac:dyDescent="0.3">
      <c r="A11" s="37" t="s">
        <v>82</v>
      </c>
      <c r="B11" s="70">
        <v>648442</v>
      </c>
      <c r="C11" s="78" t="s">
        <v>185</v>
      </c>
      <c r="D11" s="48">
        <v>560270</v>
      </c>
    </row>
    <row r="12" spans="1:4" ht="15.6" x14ac:dyDescent="0.3">
      <c r="A12" s="38" t="s">
        <v>83</v>
      </c>
      <c r="B12" s="71">
        <v>4293252</v>
      </c>
      <c r="C12" s="78">
        <v>395.37599999999998</v>
      </c>
      <c r="D12" s="48">
        <v>1952844</v>
      </c>
    </row>
    <row r="13" spans="1:4" ht="15.6" x14ac:dyDescent="0.3">
      <c r="A13" s="38" t="s">
        <v>84</v>
      </c>
      <c r="B13" s="71">
        <v>250077</v>
      </c>
      <c r="C13" s="78">
        <v>208.244</v>
      </c>
      <c r="D13" s="48">
        <v>180767</v>
      </c>
    </row>
    <row r="14" spans="1:4" ht="28.8" x14ac:dyDescent="0.3">
      <c r="A14" s="38" t="s">
        <v>85</v>
      </c>
      <c r="B14" s="71">
        <v>18939274</v>
      </c>
      <c r="C14" s="79" t="s">
        <v>186</v>
      </c>
      <c r="D14" s="48">
        <v>17988910</v>
      </c>
    </row>
    <row r="15" spans="1:4" ht="15.6" x14ac:dyDescent="0.3">
      <c r="A15" s="38" t="s">
        <v>86</v>
      </c>
      <c r="B15" s="71">
        <v>7575786</v>
      </c>
      <c r="C15" s="78" t="s">
        <v>187</v>
      </c>
      <c r="D15" s="48">
        <v>5684929</v>
      </c>
    </row>
    <row r="16" spans="1:4" ht="28.8" x14ac:dyDescent="0.3">
      <c r="A16" s="38" t="s">
        <v>87</v>
      </c>
      <c r="B16" s="72">
        <v>-125471735</v>
      </c>
      <c r="C16" s="79" t="s">
        <v>188</v>
      </c>
      <c r="D16" s="48">
        <v>-127480634</v>
      </c>
    </row>
    <row r="17" spans="1:4" ht="15.6" x14ac:dyDescent="0.3">
      <c r="A17" s="38" t="s">
        <v>88</v>
      </c>
      <c r="B17" s="72">
        <v>-82025568</v>
      </c>
      <c r="C17" s="78" t="s">
        <v>189</v>
      </c>
      <c r="D17" s="48">
        <v>-75648348</v>
      </c>
    </row>
    <row r="18" spans="1:4" ht="15.6" x14ac:dyDescent="0.3">
      <c r="A18" s="38" t="s">
        <v>89</v>
      </c>
      <c r="B18" s="72">
        <v>-2747801</v>
      </c>
      <c r="C18" s="78" t="s">
        <v>190</v>
      </c>
      <c r="D18" s="48">
        <v>-2260094</v>
      </c>
    </row>
    <row r="19" spans="1:4" ht="15.6" x14ac:dyDescent="0.3">
      <c r="A19" s="38" t="s">
        <v>90</v>
      </c>
      <c r="B19" s="72">
        <v>-11684529</v>
      </c>
      <c r="C19" s="79" t="s">
        <v>191</v>
      </c>
      <c r="D19" s="48">
        <v>-8832393</v>
      </c>
    </row>
    <row r="20" spans="1:4" ht="28.8" x14ac:dyDescent="0.3">
      <c r="A20" s="38" t="s">
        <v>91</v>
      </c>
      <c r="B20" s="72">
        <v>-28683440</v>
      </c>
      <c r="C20" s="79" t="s">
        <v>192</v>
      </c>
      <c r="D20" s="48">
        <v>-21588234</v>
      </c>
    </row>
    <row r="21" spans="1:4" ht="15.6" x14ac:dyDescent="0.3">
      <c r="A21" s="38" t="s">
        <v>92</v>
      </c>
      <c r="B21" s="72">
        <v>1914999</v>
      </c>
      <c r="C21" s="78" t="s">
        <v>193</v>
      </c>
      <c r="D21" s="48">
        <v>-684042</v>
      </c>
    </row>
    <row r="22" spans="1:4" ht="15.6" x14ac:dyDescent="0.3">
      <c r="A22" s="38" t="s">
        <v>93</v>
      </c>
      <c r="B22" s="72">
        <v>-129682</v>
      </c>
      <c r="C22" s="80">
        <v>-418.01100000000002</v>
      </c>
      <c r="D22" s="48">
        <v>-287514</v>
      </c>
    </row>
    <row r="23" spans="1:4" ht="15.6" x14ac:dyDescent="0.3">
      <c r="A23" s="38" t="s">
        <v>94</v>
      </c>
      <c r="B23" s="72">
        <v>-50561694</v>
      </c>
      <c r="C23" s="78" t="s">
        <v>194</v>
      </c>
      <c r="D23" s="48">
        <v>-60292230</v>
      </c>
    </row>
    <row r="24" spans="1:4" ht="15.6" x14ac:dyDescent="0.3">
      <c r="A24" s="39" t="s">
        <v>95</v>
      </c>
      <c r="B24" s="73">
        <v>30797001</v>
      </c>
      <c r="C24" s="77" t="s">
        <v>195</v>
      </c>
      <c r="D24" s="49">
        <v>79584035</v>
      </c>
    </row>
    <row r="25" spans="1:4" ht="15.6" x14ac:dyDescent="0.3">
      <c r="A25" s="38" t="s">
        <v>96</v>
      </c>
      <c r="B25" s="72">
        <v>-7649877</v>
      </c>
      <c r="C25" s="79" t="s">
        <v>196</v>
      </c>
      <c r="D25" s="48">
        <v>826419</v>
      </c>
    </row>
    <row r="26" spans="1:4" ht="15.6" x14ac:dyDescent="0.3">
      <c r="A26" s="38" t="s">
        <v>97</v>
      </c>
      <c r="B26" s="72">
        <v>-2799169</v>
      </c>
      <c r="C26" s="78" t="s">
        <v>197</v>
      </c>
      <c r="D26" s="48">
        <v>-1980619</v>
      </c>
    </row>
    <row r="27" spans="1:4" ht="15.6" x14ac:dyDescent="0.3">
      <c r="A27" s="38" t="s">
        <v>98</v>
      </c>
      <c r="B27" s="72"/>
      <c r="C27" s="81"/>
      <c r="D27" s="48">
        <v>0</v>
      </c>
    </row>
    <row r="28" spans="1:4" ht="15.6" x14ac:dyDescent="0.3">
      <c r="A28" s="39" t="s">
        <v>99</v>
      </c>
      <c r="B28" s="73">
        <v>-10449046</v>
      </c>
      <c r="C28" s="77" t="s">
        <v>198</v>
      </c>
      <c r="D28" s="49">
        <v>-1154200</v>
      </c>
    </row>
    <row r="29" spans="1:4" ht="15.6" x14ac:dyDescent="0.3">
      <c r="A29" s="39" t="s">
        <v>100</v>
      </c>
      <c r="B29" s="73">
        <v>20347955</v>
      </c>
      <c r="C29" s="77" t="s">
        <v>199</v>
      </c>
      <c r="D29" s="49">
        <v>78429835</v>
      </c>
    </row>
    <row r="30" spans="1:4" ht="15.6" x14ac:dyDescent="0.3">
      <c r="A30" s="40"/>
      <c r="B30" s="74"/>
      <c r="C30" s="82"/>
      <c r="D30" s="50"/>
    </row>
    <row r="31" spans="1:4" ht="15.6" x14ac:dyDescent="0.3">
      <c r="A31" s="40" t="s">
        <v>101</v>
      </c>
      <c r="B31" s="74">
        <v>-4861265</v>
      </c>
      <c r="C31" s="78" t="s">
        <v>200</v>
      </c>
      <c r="D31" s="50">
        <v>-4235805</v>
      </c>
    </row>
    <row r="32" spans="1:4" ht="15.6" x14ac:dyDescent="0.3">
      <c r="A32" s="35" t="s">
        <v>102</v>
      </c>
      <c r="B32" s="75">
        <v>15486690</v>
      </c>
      <c r="C32" s="83"/>
      <c r="D32" s="51">
        <v>74194030</v>
      </c>
    </row>
    <row r="33" spans="1:4" ht="15.6" x14ac:dyDescent="0.3">
      <c r="A33" s="38"/>
      <c r="B33" s="72"/>
      <c r="C33" s="84"/>
      <c r="D33" s="52"/>
    </row>
    <row r="34" spans="1:4" ht="15.6" x14ac:dyDescent="0.3">
      <c r="A34" s="35" t="s">
        <v>103</v>
      </c>
      <c r="B34" s="75">
        <v>15486690</v>
      </c>
      <c r="C34" s="77" t="s">
        <v>201</v>
      </c>
      <c r="D34" s="47">
        <v>74194030</v>
      </c>
    </row>
    <row r="35" spans="1:4" ht="15.6" x14ac:dyDescent="0.3">
      <c r="A35" s="39" t="s">
        <v>104</v>
      </c>
      <c r="B35" s="76" t="s">
        <v>226</v>
      </c>
      <c r="C35" s="77" t="s">
        <v>202</v>
      </c>
      <c r="D35" s="53">
        <v>0.11051664821495889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4D314-9AFE-489D-9CFD-43EB46EFDAAA}">
  <dimension ref="A1:F62"/>
  <sheetViews>
    <sheetView tabSelected="1" zoomScale="110" zoomScaleNormal="110" workbookViewId="0">
      <pane ySplit="7" topLeftCell="A8" activePane="bottomLeft" state="frozen"/>
      <selection pane="bottomLeft" activeCell="B30" sqref="B30"/>
    </sheetView>
  </sheetViews>
  <sheetFormatPr defaultColWidth="9.109375" defaultRowHeight="14.4" x14ac:dyDescent="0.3"/>
  <cols>
    <col min="1" max="1" width="49.5546875" style="27" customWidth="1"/>
    <col min="2" max="2" width="22.21875" style="27" customWidth="1"/>
    <col min="3" max="3" width="13.88671875" style="24" bestFit="1" customWidth="1"/>
    <col min="4" max="4" width="9.109375" style="24"/>
    <col min="5" max="6" width="11.88671875" style="24" bestFit="1" customWidth="1"/>
    <col min="7" max="16384" width="9.109375" style="24"/>
  </cols>
  <sheetData>
    <row r="1" spans="1:6" ht="15" x14ac:dyDescent="0.35">
      <c r="A1" s="4" t="s">
        <v>30</v>
      </c>
      <c r="B1" s="4"/>
    </row>
    <row r="2" spans="1:6" ht="15" x14ac:dyDescent="0.35">
      <c r="A2" s="4" t="s">
        <v>45</v>
      </c>
      <c r="B2" s="4"/>
    </row>
    <row r="3" spans="1:6" x14ac:dyDescent="0.3">
      <c r="A3" s="31"/>
      <c r="B3" s="31"/>
    </row>
    <row r="4" spans="1:6" ht="24" customHeight="1" x14ac:dyDescent="0.3">
      <c r="A4" s="97" t="s">
        <v>227</v>
      </c>
      <c r="B4" s="97"/>
      <c r="C4" s="97"/>
    </row>
    <row r="5" spans="1:6" x14ac:dyDescent="0.3">
      <c r="A5" s="25" t="s">
        <v>46</v>
      </c>
      <c r="B5" s="25"/>
    </row>
    <row r="6" spans="1:6" ht="15" x14ac:dyDescent="0.35">
      <c r="A6" s="3"/>
      <c r="B6" s="3"/>
    </row>
    <row r="7" spans="1:6" ht="15" x14ac:dyDescent="0.35">
      <c r="A7" s="29" t="s">
        <v>47</v>
      </c>
      <c r="B7" s="29" t="s">
        <v>224</v>
      </c>
      <c r="C7" s="30" t="s">
        <v>134</v>
      </c>
    </row>
    <row r="8" spans="1:6" x14ac:dyDescent="0.3">
      <c r="A8" s="35" t="s">
        <v>100</v>
      </c>
      <c r="B8" s="85">
        <v>20347955</v>
      </c>
      <c r="C8" s="63" t="s">
        <v>199</v>
      </c>
      <c r="E8" s="44"/>
      <c r="F8" s="44"/>
    </row>
    <row r="9" spans="1:6" x14ac:dyDescent="0.3">
      <c r="A9" s="36" t="s">
        <v>105</v>
      </c>
      <c r="B9" s="86"/>
      <c r="C9" s="64"/>
    </row>
    <row r="10" spans="1:6" x14ac:dyDescent="0.3">
      <c r="A10" s="38" t="s">
        <v>106</v>
      </c>
      <c r="B10" s="87">
        <v>3307232</v>
      </c>
      <c r="C10" s="64" t="s">
        <v>203</v>
      </c>
    </row>
    <row r="11" spans="1:6" x14ac:dyDescent="0.3">
      <c r="A11" s="38" t="s">
        <v>107</v>
      </c>
      <c r="B11" s="87">
        <v>25376208</v>
      </c>
      <c r="C11" s="64" t="s">
        <v>204</v>
      </c>
    </row>
    <row r="12" spans="1:6" hidden="1" x14ac:dyDescent="0.3">
      <c r="A12" s="38" t="s">
        <v>32</v>
      </c>
      <c r="B12" s="87"/>
      <c r="C12" s="64"/>
    </row>
    <row r="13" spans="1:6" ht="28.8" hidden="1" x14ac:dyDescent="0.3">
      <c r="A13" s="38" t="s">
        <v>33</v>
      </c>
      <c r="B13" s="87"/>
      <c r="C13" s="64"/>
    </row>
    <row r="14" spans="1:6" x14ac:dyDescent="0.3">
      <c r="A14" s="38" t="s">
        <v>108</v>
      </c>
      <c r="B14" s="87">
        <v>-1914999</v>
      </c>
      <c r="C14" s="64" t="s">
        <v>205</v>
      </c>
    </row>
    <row r="15" spans="1:6" ht="28.8" x14ac:dyDescent="0.3">
      <c r="A15" s="38" t="s">
        <v>109</v>
      </c>
      <c r="B15" s="91" t="s">
        <v>207</v>
      </c>
      <c r="C15" s="64" t="s">
        <v>206</v>
      </c>
    </row>
    <row r="16" spans="1:6" ht="28.8" x14ac:dyDescent="0.3">
      <c r="A16" s="38" t="s">
        <v>110</v>
      </c>
      <c r="B16" s="87">
        <v>-5837025</v>
      </c>
      <c r="C16" s="64">
        <v>0</v>
      </c>
    </row>
    <row r="17" spans="1:3" x14ac:dyDescent="0.3">
      <c r="A17" s="38" t="s">
        <v>111</v>
      </c>
      <c r="B17" s="87"/>
      <c r="C17" s="64" t="s">
        <v>207</v>
      </c>
    </row>
    <row r="18" spans="1:3" x14ac:dyDescent="0.3">
      <c r="A18" s="38" t="s">
        <v>84</v>
      </c>
      <c r="B18" s="87">
        <v>-250077</v>
      </c>
      <c r="C18" s="92">
        <v>-208244</v>
      </c>
    </row>
    <row r="19" spans="1:3" hidden="1" x14ac:dyDescent="0.3">
      <c r="A19" s="38" t="s">
        <v>34</v>
      </c>
      <c r="B19" s="87"/>
      <c r="C19" s="92"/>
    </row>
    <row r="20" spans="1:3" x14ac:dyDescent="0.3">
      <c r="A20" s="38" t="s">
        <v>112</v>
      </c>
      <c r="B20" s="87">
        <v>2799477</v>
      </c>
      <c r="C20" s="92" t="s">
        <v>208</v>
      </c>
    </row>
    <row r="21" spans="1:3" x14ac:dyDescent="0.3">
      <c r="A21" s="38" t="s">
        <v>113</v>
      </c>
      <c r="B21" s="87">
        <v>-308</v>
      </c>
      <c r="C21" s="93" t="s">
        <v>207</v>
      </c>
    </row>
    <row r="22" spans="1:3" ht="36.75" customHeight="1" x14ac:dyDescent="0.3">
      <c r="A22" s="35" t="s">
        <v>114</v>
      </c>
      <c r="B22" s="85">
        <v>43828462</v>
      </c>
      <c r="C22" s="94" t="s">
        <v>209</v>
      </c>
    </row>
    <row r="23" spans="1:3" x14ac:dyDescent="0.3">
      <c r="A23" s="38" t="s">
        <v>115</v>
      </c>
      <c r="B23" s="87">
        <v>-70305428</v>
      </c>
      <c r="C23" s="64" t="s">
        <v>210</v>
      </c>
    </row>
    <row r="24" spans="1:3" x14ac:dyDescent="0.3">
      <c r="A24" s="38" t="s">
        <v>116</v>
      </c>
      <c r="B24" s="87">
        <v>-929786</v>
      </c>
      <c r="C24" s="92">
        <v>-601489</v>
      </c>
    </row>
    <row r="25" spans="1:3" x14ac:dyDescent="0.3">
      <c r="A25" s="38" t="s">
        <v>117</v>
      </c>
      <c r="B25" s="87">
        <v>-41890007</v>
      </c>
      <c r="C25" s="64" t="s">
        <v>211</v>
      </c>
    </row>
    <row r="26" spans="1:3" x14ac:dyDescent="0.3">
      <c r="A26" s="38" t="s">
        <v>118</v>
      </c>
      <c r="B26" s="87">
        <v>49072880</v>
      </c>
      <c r="C26" s="64" t="s">
        <v>212</v>
      </c>
    </row>
    <row r="27" spans="1:3" x14ac:dyDescent="0.3">
      <c r="A27" s="38" t="s">
        <v>119</v>
      </c>
      <c r="B27" s="87">
        <v>250077</v>
      </c>
      <c r="C27" s="64">
        <v>208244</v>
      </c>
    </row>
    <row r="28" spans="1:3" x14ac:dyDescent="0.3">
      <c r="A28" s="38" t="s">
        <v>121</v>
      </c>
      <c r="B28" s="87">
        <v>308</v>
      </c>
      <c r="C28" s="64">
        <v>0</v>
      </c>
    </row>
    <row r="29" spans="1:3" x14ac:dyDescent="0.3">
      <c r="A29" s="38" t="s">
        <v>122</v>
      </c>
      <c r="B29" s="87">
        <v>-624891</v>
      </c>
      <c r="C29" s="64" t="s">
        <v>213</v>
      </c>
    </row>
    <row r="30" spans="1:3" ht="16.5" customHeight="1" x14ac:dyDescent="0.3">
      <c r="A30" s="35" t="s">
        <v>123</v>
      </c>
      <c r="B30" s="85">
        <v>-20598385</v>
      </c>
      <c r="C30" s="98">
        <v>-36213295</v>
      </c>
    </row>
    <row r="31" spans="1:3" x14ac:dyDescent="0.3">
      <c r="A31" s="41"/>
      <c r="B31" s="88"/>
      <c r="C31" s="64"/>
    </row>
    <row r="32" spans="1:3" x14ac:dyDescent="0.3">
      <c r="A32" s="35" t="s">
        <v>124</v>
      </c>
      <c r="B32" s="85"/>
      <c r="C32" s="64"/>
    </row>
    <row r="33" spans="1:3" x14ac:dyDescent="0.3">
      <c r="A33" s="38" t="s">
        <v>125</v>
      </c>
      <c r="B33" s="87">
        <v>-82036200</v>
      </c>
      <c r="C33" s="64" t="s">
        <v>214</v>
      </c>
    </row>
    <row r="34" spans="1:3" x14ac:dyDescent="0.3">
      <c r="A34" s="38" t="s">
        <v>126</v>
      </c>
      <c r="B34" s="87">
        <v>-11916401</v>
      </c>
      <c r="C34" s="64" t="s">
        <v>215</v>
      </c>
    </row>
    <row r="35" spans="1:3" hidden="1" x14ac:dyDescent="0.3">
      <c r="A35" s="38" t="s">
        <v>35</v>
      </c>
      <c r="B35" s="87"/>
      <c r="C35" s="64"/>
    </row>
    <row r="36" spans="1:3" hidden="1" x14ac:dyDescent="0.3">
      <c r="A36" s="38" t="s">
        <v>36</v>
      </c>
      <c r="B36" s="87"/>
      <c r="C36" s="64"/>
    </row>
    <row r="37" spans="1:3" hidden="1" x14ac:dyDescent="0.3">
      <c r="A37" s="38" t="s">
        <v>37</v>
      </c>
      <c r="B37" s="87"/>
      <c r="C37" s="64"/>
    </row>
    <row r="38" spans="1:3" hidden="1" x14ac:dyDescent="0.3">
      <c r="A38" s="38" t="s">
        <v>38</v>
      </c>
      <c r="B38" s="87"/>
      <c r="C38" s="64"/>
    </row>
    <row r="39" spans="1:3" x14ac:dyDescent="0.3">
      <c r="A39" s="35" t="s">
        <v>127</v>
      </c>
      <c r="B39" s="85">
        <v>-93952601</v>
      </c>
      <c r="C39" s="63" t="s">
        <v>216</v>
      </c>
    </row>
    <row r="40" spans="1:3" x14ac:dyDescent="0.3">
      <c r="A40" s="42"/>
      <c r="B40" s="89"/>
      <c r="C40" s="64"/>
    </row>
    <row r="41" spans="1:3" x14ac:dyDescent="0.3">
      <c r="A41" s="35" t="s">
        <v>128</v>
      </c>
      <c r="B41" s="85"/>
      <c r="C41" s="64"/>
    </row>
    <row r="42" spans="1:3" x14ac:dyDescent="0.3">
      <c r="A42" t="s">
        <v>228</v>
      </c>
      <c r="B42" s="87">
        <v>193392827</v>
      </c>
      <c r="C42" s="64" t="s">
        <v>217</v>
      </c>
    </row>
    <row r="43" spans="1:3" x14ac:dyDescent="0.3">
      <c r="A43" t="s">
        <v>229</v>
      </c>
      <c r="B43" s="87">
        <v>48421862</v>
      </c>
      <c r="C43" s="64">
        <v>65173523</v>
      </c>
    </row>
    <row r="44" spans="1:3" hidden="1" x14ac:dyDescent="0.3">
      <c r="A44" s="38" t="s">
        <v>39</v>
      </c>
      <c r="B44" s="87"/>
      <c r="C44" s="64"/>
    </row>
    <row r="45" spans="1:3" hidden="1" x14ac:dyDescent="0.3">
      <c r="A45" s="38" t="s">
        <v>40</v>
      </c>
      <c r="B45" s="87"/>
      <c r="C45" s="64"/>
    </row>
    <row r="46" spans="1:3" hidden="1" x14ac:dyDescent="0.3">
      <c r="A46" s="38" t="s">
        <v>41</v>
      </c>
      <c r="B46" s="87"/>
      <c r="C46" s="64"/>
    </row>
    <row r="47" spans="1:3" x14ac:dyDescent="0.3">
      <c r="A47" t="s">
        <v>230</v>
      </c>
      <c r="B47" s="96">
        <v>-125384097</v>
      </c>
      <c r="C47" s="92">
        <v>-5370976</v>
      </c>
    </row>
    <row r="48" spans="1:3" x14ac:dyDescent="0.3">
      <c r="A48" s="38" t="s">
        <v>129</v>
      </c>
      <c r="B48" s="87">
        <v>-5942820</v>
      </c>
      <c r="C48" s="64" t="s">
        <v>218</v>
      </c>
    </row>
    <row r="49" spans="1:3" hidden="1" x14ac:dyDescent="0.3">
      <c r="A49" s="38" t="s">
        <v>42</v>
      </c>
      <c r="B49" s="87"/>
      <c r="C49" s="64"/>
    </row>
    <row r="50" spans="1:3" x14ac:dyDescent="0.3">
      <c r="A50" t="s">
        <v>120</v>
      </c>
      <c r="B50" s="96">
        <v>-2799477</v>
      </c>
      <c r="C50" s="92">
        <v>-2199705</v>
      </c>
    </row>
    <row r="51" spans="1:3" x14ac:dyDescent="0.3">
      <c r="A51" s="35" t="s">
        <v>130</v>
      </c>
      <c r="B51" s="85">
        <v>107688295</v>
      </c>
      <c r="C51" s="63">
        <v>98987448</v>
      </c>
    </row>
    <row r="52" spans="1:3" x14ac:dyDescent="0.3">
      <c r="A52" s="43"/>
      <c r="B52" s="90"/>
      <c r="C52" s="64"/>
    </row>
    <row r="53" spans="1:3" x14ac:dyDescent="0.3">
      <c r="A53" s="35" t="s">
        <v>131</v>
      </c>
      <c r="B53" s="85">
        <v>-6862691</v>
      </c>
      <c r="C53" s="63" t="s">
        <v>219</v>
      </c>
    </row>
    <row r="54" spans="1:3" x14ac:dyDescent="0.3">
      <c r="A54" s="41"/>
      <c r="B54" s="88"/>
      <c r="C54" s="64"/>
    </row>
    <row r="55" spans="1:3" ht="28.8" x14ac:dyDescent="0.3">
      <c r="A55" s="35" t="s">
        <v>132</v>
      </c>
      <c r="B55" s="85">
        <v>9944346</v>
      </c>
      <c r="C55" s="63">
        <v>2681342</v>
      </c>
    </row>
    <row r="56" spans="1:3" ht="28.8" hidden="1" x14ac:dyDescent="0.3">
      <c r="A56" s="38" t="s">
        <v>43</v>
      </c>
      <c r="B56" s="87"/>
      <c r="C56" s="64"/>
    </row>
    <row r="57" spans="1:3" ht="28.8" x14ac:dyDescent="0.3">
      <c r="A57" s="35" t="s">
        <v>133</v>
      </c>
      <c r="B57" s="85">
        <v>3081655</v>
      </c>
      <c r="C57" s="95">
        <v>10352996</v>
      </c>
    </row>
    <row r="58" spans="1:3" x14ac:dyDescent="0.3">
      <c r="A58" s="38"/>
      <c r="B58" s="38"/>
    </row>
    <row r="59" spans="1:3" x14ac:dyDescent="0.3">
      <c r="A59" s="38"/>
      <c r="B59" s="38"/>
    </row>
    <row r="60" spans="1:3" x14ac:dyDescent="0.3">
      <c r="A60" s="38"/>
      <c r="B60" s="38"/>
    </row>
    <row r="61" spans="1:3" x14ac:dyDescent="0.3">
      <c r="A61" s="38"/>
      <c r="B61" s="38"/>
    </row>
    <row r="62" spans="1:3" x14ac:dyDescent="0.3">
      <c r="A62" s="38"/>
      <c r="B62" s="38"/>
    </row>
  </sheetData>
  <mergeCells count="1">
    <mergeCell ref="A4:C4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zoomScale="148" zoomScaleNormal="148" workbookViewId="0">
      <selection activeCell="I5" sqref="I5"/>
    </sheetView>
  </sheetViews>
  <sheetFormatPr defaultRowHeight="14.4" x14ac:dyDescent="0.3"/>
  <cols>
    <col min="1" max="1" width="25.88671875" customWidth="1"/>
    <col min="2" max="2" width="27.44140625" customWidth="1"/>
    <col min="3" max="4" width="14.6640625" style="1" customWidth="1"/>
    <col min="5" max="5" width="12.5546875" customWidth="1"/>
    <col min="6" max="6" width="11.5546875" bestFit="1" customWidth="1"/>
  </cols>
  <sheetData>
    <row r="1" spans="1:6" x14ac:dyDescent="0.3">
      <c r="A1" s="19" t="s">
        <v>21</v>
      </c>
    </row>
    <row r="2" spans="1:6" x14ac:dyDescent="0.3">
      <c r="A2" s="20" t="s">
        <v>20</v>
      </c>
    </row>
    <row r="3" spans="1:6" ht="15" x14ac:dyDescent="0.35">
      <c r="A3" s="2"/>
    </row>
    <row r="4" spans="1:6" ht="28.8" x14ac:dyDescent="0.3">
      <c r="A4" s="16" t="s">
        <v>22</v>
      </c>
      <c r="B4" s="16" t="s">
        <v>0</v>
      </c>
      <c r="C4" s="17" t="s">
        <v>14</v>
      </c>
      <c r="D4" s="18" t="s">
        <v>1</v>
      </c>
      <c r="E4" s="16" t="s">
        <v>26</v>
      </c>
      <c r="F4" s="21" t="s">
        <v>27</v>
      </c>
    </row>
    <row r="5" spans="1:6" x14ac:dyDescent="0.3">
      <c r="A5" s="5" t="s">
        <v>2</v>
      </c>
      <c r="B5" s="9" t="s">
        <v>3</v>
      </c>
      <c r="C5" s="10" t="s">
        <v>19</v>
      </c>
      <c r="D5" s="10">
        <v>2.13</v>
      </c>
      <c r="E5" s="12" t="e">
        <f>#REF!/#REF!</f>
        <v>#REF!</v>
      </c>
      <c r="F5" s="22" t="e">
        <f>#REF!/#REF!</f>
        <v>#REF!</v>
      </c>
    </row>
    <row r="6" spans="1:6" ht="28.8" x14ac:dyDescent="0.3">
      <c r="A6" s="5" t="s">
        <v>4</v>
      </c>
      <c r="B6" s="9" t="s">
        <v>5</v>
      </c>
      <c r="C6" s="10" t="s">
        <v>17</v>
      </c>
      <c r="D6" s="10">
        <v>28.07</v>
      </c>
      <c r="E6" s="12" t="e">
        <f>(#REF!+#REF!)/#REF!*100</f>
        <v>#REF!</v>
      </c>
      <c r="F6" s="22" t="e">
        <f>(#REF!+#REF!)/#REF!*100</f>
        <v>#REF!</v>
      </c>
    </row>
    <row r="7" spans="1:6" ht="28.8" x14ac:dyDescent="0.3">
      <c r="A7" s="5" t="s">
        <v>6</v>
      </c>
      <c r="B7" s="9" t="s">
        <v>7</v>
      </c>
      <c r="C7" s="10" t="s">
        <v>15</v>
      </c>
      <c r="D7" s="10">
        <v>303</v>
      </c>
      <c r="E7" s="11">
        <v>352</v>
      </c>
      <c r="F7" s="5">
        <v>248</v>
      </c>
    </row>
    <row r="8" spans="1:6" ht="28.8" x14ac:dyDescent="0.3">
      <c r="A8" s="5" t="s">
        <v>8</v>
      </c>
      <c r="B8" s="9" t="s">
        <v>9</v>
      </c>
      <c r="C8" s="10" t="s">
        <v>16</v>
      </c>
      <c r="D8" s="10">
        <v>0.52</v>
      </c>
      <c r="E8" s="12" t="e">
        <f>#REF!/#REF!</f>
        <v>#REF!</v>
      </c>
      <c r="F8" s="23" t="e">
        <f>#REF!/#REF!</f>
        <v>#REF!</v>
      </c>
    </row>
    <row r="9" spans="1:6" x14ac:dyDescent="0.3">
      <c r="A9" s="5" t="s">
        <v>23</v>
      </c>
      <c r="B9" s="9" t="s">
        <v>10</v>
      </c>
      <c r="C9" s="10" t="s">
        <v>18</v>
      </c>
      <c r="D9" s="10">
        <v>3.3000000000000002E-2</v>
      </c>
      <c r="E9" s="13">
        <v>2.8518053289517155E-2</v>
      </c>
    </row>
    <row r="10" spans="1:6" ht="23.25" customHeight="1" x14ac:dyDescent="0.3">
      <c r="A10" s="5" t="s">
        <v>11</v>
      </c>
      <c r="B10" s="9" t="s">
        <v>12</v>
      </c>
      <c r="C10" s="10" t="s">
        <v>17</v>
      </c>
      <c r="D10" s="10">
        <v>12.94</v>
      </c>
      <c r="E10" s="12">
        <v>13.07</v>
      </c>
      <c r="F10" s="22" t="e">
        <f>#REF!/#REF!</f>
        <v>#REF!</v>
      </c>
    </row>
    <row r="11" spans="1:6" ht="28.8" x14ac:dyDescent="0.3">
      <c r="A11" s="5" t="s">
        <v>13</v>
      </c>
      <c r="B11" s="9" t="s">
        <v>24</v>
      </c>
      <c r="C11" s="14" t="s">
        <v>25</v>
      </c>
      <c r="D11" s="15">
        <v>671338040</v>
      </c>
      <c r="E11" s="15">
        <v>671338040</v>
      </c>
      <c r="F11" s="15">
        <f>Table4[[#This Row],[30.06.2020]]</f>
        <v>671338040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Situatia pozitiei financiare</vt:lpstr>
      <vt:lpstr>Situatia rezultatului global</vt:lpstr>
      <vt:lpstr>Situatia fluxurilor de numerar</vt:lpstr>
      <vt:lpstr>Indicatori operationali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2026-08-17T07:11:04Z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{7F6A7D76-89AC-4038-B686-BB66CD4C85D2} {CA9CF883-0659-4703-8517-DDC6AD2061FE} {6063418C-960B-44AA-A8A1-99A8F9E1794C} {BE86F195-CFA6-4788-8E2B-F195213FF9EB} {2BC18EA3-DA16-406B-87CA-76082D6A2242}</vt:lpwstr>
  </property>
  <property fmtid="{D5CDD505-2E9C-101B-9397-08002B2CF9AE}" pid="3" name="DLPManualFileClassificationLastModifiedBy">
    <vt:lpwstr>ANTIBIOTICE\CeraselaM</vt:lpwstr>
  </property>
  <property fmtid="{D5CDD505-2E9C-101B-9397-08002B2CF9AE}" pid="4" name="DLPManualFileClassificationLastModificationDate">
    <vt:lpwstr>1691992805</vt:lpwstr>
  </property>
  <property fmtid="{D5CDD505-2E9C-101B-9397-08002B2CF9AE}" pid="5" name="DLPManualFileClassificationVersion">
    <vt:lpwstr>11.9.100.18</vt:lpwstr>
  </property>
</Properties>
</file>