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filterPrivacy="1" defaultThemeVersion="124226"/>
  <xr:revisionPtr revIDLastSave="0" documentId="8_{662EE91B-4EDA-4DB3-8A28-FA8A00785A38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ituatia pozitiei financiare" sheetId="2" r:id="rId1"/>
    <sheet name="Situatia rezultatului global" sheetId="3" r:id="rId2"/>
    <sheet name="Fluxuri de trezorerie" sheetId="10" r:id="rId3"/>
    <sheet name="Indicatori operationali" sheetId="1" r:id="rId4"/>
  </sheets>
  <calcPr calcId="191029"/>
</workbook>
</file>

<file path=xl/calcChain.xml><?xml version="1.0" encoding="utf-8"?>
<calcChain xmlns="http://schemas.openxmlformats.org/spreadsheetml/2006/main">
  <c r="D17" i="3" l="1"/>
  <c r="C7" i="10" l="1"/>
  <c r="B13" i="10" l="1"/>
</calcChain>
</file>

<file path=xl/sharedStrings.xml><?xml version="1.0" encoding="utf-8"?>
<sst xmlns="http://schemas.openxmlformats.org/spreadsheetml/2006/main" count="118" uniqueCount="102">
  <si>
    <t>Mod de calcul</t>
  </si>
  <si>
    <t>Lichiditate curenta</t>
  </si>
  <si>
    <t>Active curente/Datorii curente</t>
  </si>
  <si>
    <t xml:space="preserve">Grad de indatorare </t>
  </si>
  <si>
    <t>Capital imprumutat/Capital propriu *100</t>
  </si>
  <si>
    <t>Viteza de rotatie a debitelor clienti</t>
  </si>
  <si>
    <t>Sold mediu clienti/Venituri din vanzari*Timp</t>
  </si>
  <si>
    <t xml:space="preserve">Viteza de rotatie a activelor imobilizate </t>
  </si>
  <si>
    <t>Venituri din vanzari/Active imobilizate</t>
  </si>
  <si>
    <t>Unitate de masura</t>
  </si>
  <si>
    <t>zile</t>
  </si>
  <si>
    <t>numar rotatii</t>
  </si>
  <si>
    <t>%</t>
  </si>
  <si>
    <t>numar de ori</t>
  </si>
  <si>
    <t>ACTIVE</t>
  </si>
  <si>
    <t>ACTIVE IMOBILIZATE</t>
  </si>
  <si>
    <t>Imobilizari corporale</t>
  </si>
  <si>
    <t>Imobilizari necorporale</t>
  </si>
  <si>
    <t>TOTAL ACTIVE IMOBILIZATE</t>
  </si>
  <si>
    <t>ACTIVE CIRCULANTE</t>
  </si>
  <si>
    <t>Stocuri</t>
  </si>
  <si>
    <t>Creante comerciale si similare</t>
  </si>
  <si>
    <t>Numerar si echivalente numerar</t>
  </si>
  <si>
    <t>TOTAL ACTIVE  CIRCULANTE</t>
  </si>
  <si>
    <t>TOTAL ACTIVE</t>
  </si>
  <si>
    <t>DATORII</t>
  </si>
  <si>
    <t>DATORII CURENTE</t>
  </si>
  <si>
    <t>Datorii comerciale si similare</t>
  </si>
  <si>
    <t>Sume datorate institutiilor de credit</t>
  </si>
  <si>
    <t>Datorii din impozite si taxe curente</t>
  </si>
  <si>
    <t>Subventii pentru investitii</t>
  </si>
  <si>
    <t>TOTAL  DATORII CURENTE</t>
  </si>
  <si>
    <t>DATORII PE TERMEN LUNG</t>
  </si>
  <si>
    <t>Impozit amanat</t>
  </si>
  <si>
    <t>TOTAL DATORII TERMEN LUNG</t>
  </si>
  <si>
    <t>TOTAL DATORII</t>
  </si>
  <si>
    <t>Capital social si rezerve</t>
  </si>
  <si>
    <t>Capital social</t>
  </si>
  <si>
    <t>Rezerve din reevaluare</t>
  </si>
  <si>
    <t>Rezerve legale</t>
  </si>
  <si>
    <t>Alte rezerve</t>
  </si>
  <si>
    <t>Rezultat reportat</t>
  </si>
  <si>
    <t>Repartizarea profitului</t>
  </si>
  <si>
    <t>Rezultatul curent</t>
  </si>
  <si>
    <t>TOTAL CAPITALURI PROPRII</t>
  </si>
  <si>
    <t>TOTAL CAPITALURI SI DATORII</t>
  </si>
  <si>
    <t>Venituri din vinzari</t>
  </si>
  <si>
    <t>Alte venituri din exploatare</t>
  </si>
  <si>
    <t>Venituri aferente costurilor stocurilor de produse</t>
  </si>
  <si>
    <t>Venituri din activitatea realizata de entitate si capitalizata</t>
  </si>
  <si>
    <t>Cheltuieli cu materiile prime si materialele consumabile</t>
  </si>
  <si>
    <t>Cheltuieli cu personalul</t>
  </si>
  <si>
    <t xml:space="preserve">Cheltuieli cu amortizarea si deprecierea </t>
  </si>
  <si>
    <t>Alte cheltuieli de exploatare</t>
  </si>
  <si>
    <t>Profit din exploatare</t>
  </si>
  <si>
    <t>Venituri financiare nete</t>
  </si>
  <si>
    <t>Profit inainte de impozitare</t>
  </si>
  <si>
    <t>Cheltuieli cu impozit pe profit si alte impozite</t>
  </si>
  <si>
    <t>Profit</t>
  </si>
  <si>
    <t>Situatia pozitiei financiare</t>
  </si>
  <si>
    <t>Situatia rezultatului global</t>
  </si>
  <si>
    <t>I. FLUXURI DE NUMERAR DIN ACTIVITATI DE EXPLOATARE</t>
  </si>
  <si>
    <t xml:space="preserve">     Incasari in numerar din vanzarea de bunuri si prestarea de servicii</t>
  </si>
  <si>
    <t xml:space="preserve">     Incasari in numerar provenite din redevente, onorarii, comisioane si alte venituri</t>
  </si>
  <si>
    <t xml:space="preserve">     Plati in numerar catre furnizori de bunuri si servicii</t>
  </si>
  <si>
    <t xml:space="preserve">     Plati in numerar catre si in numele angajatilor, plati efectuate de angajator in legatura cu personalul</t>
  </si>
  <si>
    <t xml:space="preserve">     Taxa pe valoarea adaugata platita</t>
  </si>
  <si>
    <t xml:space="preserve">     Contributii la Ministerul Sanatatii si Ministerul Mediului</t>
  </si>
  <si>
    <t xml:space="preserve">     Alte impozite, taxe si varsaminte asimilate platite</t>
  </si>
  <si>
    <t xml:space="preserve">     Numerar generat de exploatare</t>
  </si>
  <si>
    <t xml:space="preserve">     Dobanzi incasate</t>
  </si>
  <si>
    <t xml:space="preserve">     Dobanzi platite</t>
  </si>
  <si>
    <t xml:space="preserve">     Impozit dividende platite</t>
  </si>
  <si>
    <t xml:space="preserve">     Impozit pe profit platit</t>
  </si>
  <si>
    <t xml:space="preserve">    Efectele variatiei ratei de schimb aferente numerarului si echivalentelor de numerar</t>
  </si>
  <si>
    <t xml:space="preserve">     Fluxuri de numerar nete din activitati de exploatare</t>
  </si>
  <si>
    <t>II.FLUXURI DE NUMERAR DIN ACTIVITATI DE INVESTITII</t>
  </si>
  <si>
    <t xml:space="preserve">     Platile in numerar pentru achizitionarea de terenuri si mijloace fixe, active necorporale si alte active pe termen lung</t>
  </si>
  <si>
    <t xml:space="preserve">     Fluxuri de numerar nete din activitati de investitie</t>
  </si>
  <si>
    <t>III. FLUXURI DE NUMERAR DIN ACTIVITATI DE FINANTARE</t>
  </si>
  <si>
    <t xml:space="preserve">     Incasari din imprumuturi pe termen lung/rambursari</t>
  </si>
  <si>
    <t xml:space="preserve">     Dividende platite</t>
  </si>
  <si>
    <t xml:space="preserve">     Fluxuri de numerar nete din activitati de finantare</t>
  </si>
  <si>
    <t xml:space="preserve">     Castiguri/pierderi din diferente de curs</t>
  </si>
  <si>
    <t>Crestere/(scadere) neta de numerar</t>
  </si>
  <si>
    <t xml:space="preserve">    Numerar si echivalente de numerar la inceputul perioadei</t>
  </si>
  <si>
    <t xml:space="preserve">    Numerar si echivalente de numerar la finele perioadei</t>
  </si>
  <si>
    <t xml:space="preserve">    Numerar si echivalente de numerar la finele perioadei includ:</t>
  </si>
  <si>
    <t xml:space="preserve">      Conturi la banci si numerar</t>
  </si>
  <si>
    <t xml:space="preserve">      Linii de credit</t>
  </si>
  <si>
    <t>(sumele sunt exprimate in LEI)</t>
  </si>
  <si>
    <t>Indicatori operationali</t>
  </si>
  <si>
    <t>Indicatori</t>
  </si>
  <si>
    <t>(sumele sunt exprimate in lei)</t>
  </si>
  <si>
    <t>Fluxuri de trezorerie</t>
  </si>
  <si>
    <t xml:space="preserve">     Incasarile de numerar din vanzarea de terenuri si cladiri, instalatii si echipamente, active necorporale si alte active pe termen lung</t>
  </si>
  <si>
    <t xml:space="preserve">     Dobanzi incasate </t>
  </si>
  <si>
    <t>31.03.2019</t>
  </si>
  <si>
    <t xml:space="preserve">       Linii de credit pe termen lung</t>
  </si>
  <si>
    <t>31.03.2020</t>
  </si>
  <si>
    <t>31.03.2021</t>
  </si>
  <si>
    <t>Provizioane pe termen scurt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</si>
</sst>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_-* #,##0.00\ _l_e_i_-;\-* #,##0.00\ _l_e_i_-;_-* &quot;-&quot;??\ _l_e_i_-;_-@_-"/>
  </numFmts>
  <fonts count="14" x14ac:knownFonts="1">
    <font>
      <sz val="11"/>
      <color theme="1"/>
      <name val="Calibri"/>
      <family val="2"/>
      <scheme val="minor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b/>
      <sz val="10"/>
      <color rgb="FF000000"/>
      <name val="Trebuchet MS"/>
      <family val="2"/>
    </font>
    <font>
      <sz val="10"/>
      <color rgb="FF000000"/>
      <name val="Trebuchet MS"/>
      <family val="2"/>
    </font>
    <font>
      <sz val="11"/>
      <color theme="1"/>
      <name val="Calibri"/>
      <family val="2"/>
      <charset val="238"/>
      <scheme val="minor"/>
    </font>
    <font>
      <sz val="10"/>
      <name val="Trebuchet MS"/>
      <family val="2"/>
    </font>
    <font>
      <sz val="11"/>
      <color indexed="8"/>
      <name val="Calibri"/>
      <family val="2"/>
      <charset val="238"/>
    </font>
    <font>
      <sz val="10"/>
      <color indexed="8"/>
      <name val="Trebuchet MS"/>
      <family val="2"/>
    </font>
    <font>
      <sz val="11"/>
      <color theme="0"/>
      <name val="Calibri"/>
      <family val="2"/>
      <scheme val="minor"/>
    </font>
    <font>
      <sz val="12"/>
      <color theme="1"/>
      <name val="Trebuchet MS"/>
      <family val="2"/>
    </font>
    <font>
      <b/>
      <sz val="10"/>
      <color theme="0"/>
      <name val="Trebuchet MS"/>
      <family val="2"/>
    </font>
    <font>
      <sz val="11"/>
      <color theme="1"/>
      <name val="Calibri"/>
      <family val="2"/>
      <scheme val="minor"/>
    </font>
    <font>
      <sz val="10"/>
      <color rgb="FF000000"/>
      <name val="Trebuchet M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5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"/>
    </xf>
    <xf numFmtId="0" fontId="8" fillId="0" borderId="0" xfId="1" applyFont="1" applyAlignment="1">
      <alignment horizontal="center"/>
    </xf>
    <xf numFmtId="0" fontId="8" fillId="0" borderId="0" xfId="1" applyFont="1" applyAlignment="1">
      <alignment horizontal="left"/>
    </xf>
    <xf numFmtId="0" fontId="2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0" fillId="0" borderId="0" xfId="0" applyAlignment="1">
      <alignment horizontal="justify" vertical="top" wrapText="1"/>
    </xf>
    <xf numFmtId="0" fontId="6" fillId="0" borderId="0" xfId="0" applyFont="1" applyBorder="1" applyAlignment="1">
      <alignment horizontal="justify" vertical="top" wrapText="1"/>
    </xf>
    <xf numFmtId="37" fontId="6" fillId="0" borderId="0" xfId="0" applyNumberFormat="1" applyFont="1" applyBorder="1" applyAlignment="1">
      <alignment horizontal="right" vertical="top" wrapText="1"/>
    </xf>
    <xf numFmtId="41" fontId="6" fillId="0" borderId="0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5" fontId="1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3" fontId="1" fillId="0" borderId="0" xfId="0" applyNumberFormat="1" applyFont="1" applyBorder="1"/>
    <xf numFmtId="3" fontId="2" fillId="0" borderId="0" xfId="0" applyNumberFormat="1" applyFont="1" applyBorder="1"/>
    <xf numFmtId="3" fontId="2" fillId="0" borderId="0" xfId="0" applyNumberFormat="1" applyFont="1" applyBorder="1" applyAlignment="1">
      <alignment horizontal="right" vertical="center"/>
    </xf>
    <xf numFmtId="0" fontId="11" fillId="0" borderId="0" xfId="1" applyFont="1" applyBorder="1" applyAlignment="1">
      <alignment horizontal="center"/>
    </xf>
    <xf numFmtId="0" fontId="0" fillId="0" borderId="0" xfId="0" applyBorder="1"/>
    <xf numFmtId="3" fontId="0" fillId="0" borderId="0" xfId="0" applyNumberForma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right" vertical="top" wrapText="1"/>
    </xf>
    <xf numFmtId="2" fontId="2" fillId="0" borderId="0" xfId="0" applyNumberFormat="1" applyFont="1" applyBorder="1" applyAlignment="1">
      <alignment horizontal="right" vertical="top" wrapText="1"/>
    </xf>
    <xf numFmtId="3" fontId="0" fillId="0" borderId="0" xfId="0" applyNumberFormat="1"/>
    <xf numFmtId="3" fontId="2" fillId="0" borderId="0" xfId="0" applyNumberFormat="1" applyFont="1"/>
    <xf numFmtId="10" fontId="2" fillId="0" borderId="0" xfId="4" applyNumberFormat="1" applyFont="1"/>
    <xf numFmtId="10" fontId="0" fillId="0" borderId="0" xfId="4" applyNumberFormat="1" applyFont="1"/>
    <xf numFmtId="14" fontId="11" fillId="0" borderId="0" xfId="0" applyNumberFormat="1" applyFont="1" applyBorder="1" applyAlignment="1">
      <alignment horizontal="center" vertical="center"/>
    </xf>
    <xf numFmtId="37" fontId="6" fillId="0" borderId="0" xfId="0" quotePrefix="1" applyNumberFormat="1" applyFont="1" applyBorder="1" applyAlignment="1">
      <alignment horizontal="right"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justify" vertical="top" wrapText="1"/>
    </xf>
    <xf numFmtId="0" fontId="2" fillId="0" borderId="0" xfId="0" applyFont="1" applyBorder="1" applyAlignment="1">
      <alignment vertical="top"/>
    </xf>
    <xf numFmtId="3" fontId="1" fillId="0" borderId="0" xfId="0" applyNumberFormat="1" applyFont="1"/>
    <xf numFmtId="3" fontId="13" fillId="0" borderId="0" xfId="0" applyNumberFormat="1" applyFont="1" applyBorder="1" applyAlignment="1">
      <alignment horizontal="right" vertical="center"/>
    </xf>
    <xf numFmtId="0" fontId="9" fillId="0" borderId="0" xfId="0" applyFont="1"/>
    <xf numFmtId="0" fontId="2" fillId="0" borderId="0" xfId="0" applyFont="1" applyAlignment="1">
      <alignment vertical="center"/>
    </xf>
    <xf numFmtId="2" fontId="0" fillId="0" borderId="0" xfId="0" applyNumberFormat="1"/>
    <xf numFmtId="0" fontId="2" fillId="0" borderId="0" xfId="0" applyFont="1" applyAlignment="1">
      <alignment vertical="top"/>
    </xf>
    <xf numFmtId="1" fontId="6" fillId="0" borderId="0" xfId="0" applyNumberFormat="1" applyFont="1" applyBorder="1" applyAlignment="1">
      <alignment vertical="top"/>
    </xf>
  </cellXfs>
  <cellStyles count="5">
    <cellStyle name="Comma 2" xfId="2" xr:uid="{00000000-0005-0000-0000-000000000000}"/>
    <cellStyle name="Normal" xfId="0" builtinId="0"/>
    <cellStyle name="Normal 2" xfId="1" xr:uid="{00000000-0005-0000-0000-000003000000}"/>
    <cellStyle name="Percent" xfId="4" builtinId="5"/>
    <cellStyle name="Percent 2" xfId="3" xr:uid="{00000000-0005-0000-0000-000005000000}"/>
  </cellStyles>
  <dxfs count="20">
    <dxf>
      <font>
        <strike val="0"/>
        <outline val="0"/>
        <shadow val="0"/>
        <u val="none"/>
        <vertAlign val="baseline"/>
        <sz val="10"/>
        <color theme="1"/>
        <name val="Trebuchet MS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Trebuchet MS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Trebuchet MS"/>
        <scheme val="none"/>
      </font>
      <numFmt numFmtId="2" formatCode="0.00"/>
      <alignment horizontal="righ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Trebuchet MS"/>
        <scheme val="none"/>
      </font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Trebuchet MS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Trebuchet MS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Trebuchet MS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scheme val="none"/>
      </font>
      <alignment horizontal="center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none"/>
      </font>
      <numFmt numFmtId="5" formatCode="#,##0_);\(#,##0\)"/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none"/>
      </font>
      <numFmt numFmtId="5" formatCode="#,##0_);\(#,##0\)"/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none"/>
      </font>
      <alignment horizontal="justify" vertical="top" textRotation="0" wrapText="1" indent="0" justifyLastLine="0" shrinkToFit="0" readingOrder="0"/>
    </dxf>
    <dxf>
      <alignment horizontal="center" textRotation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3" formatCode="#,##0"/>
    </dxf>
    <dxf>
      <numFmt numFmtId="3" formatCode="#,##0"/>
    </dxf>
    <dxf>
      <numFmt numFmtId="3" formatCode="#,##0"/>
    </dxf>
    <dxf>
      <font>
        <strike val="0"/>
        <outline val="0"/>
        <shadow val="0"/>
        <u val="none"/>
        <vertAlign val="baseline"/>
        <color theme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scheme val="none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5:D40" totalsRowShown="0">
  <tableColumns count="4">
    <tableColumn id="1" xr3:uid="{00000000-0010-0000-0000-000001000000}" name="Indicatori" dataDxfId="19" totalsRowDxfId="18"/>
    <tableColumn id="4" xr3:uid="{00000000-0010-0000-0000-000004000000}" name="31.03.2019" dataDxfId="17" totalsRowDxfId="16"/>
    <tableColumn id="5" xr3:uid="{00000000-0010-0000-0000-000005000000}" name="31.03.2020"/>
    <tableColumn id="3" xr3:uid="{00000000-0010-0000-0000-000003000000}" name="31.03.2021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3" displayName="Table3" ref="A4:D17" totalsRowShown="0" headerRowDxfId="15">
  <tableColumns count="4">
    <tableColumn id="1" xr3:uid="{00000000-0010-0000-0100-000001000000}" name="Indicatori"/>
    <tableColumn id="3" xr3:uid="{00000000-0010-0000-0100-000003000000}" name="31.03.2019" dataDxfId="14"/>
    <tableColumn id="5" xr3:uid="{00000000-0010-0000-0100-000005000000}" name="31.03.2020" dataDxfId="13"/>
    <tableColumn id="2" xr3:uid="{00000000-0010-0000-0100-000002000000}" name="31.03.2021" dataDxfId="12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le42" displayName="Table42" ref="A4:D36" totalsRowShown="0" headerRowDxfId="11">
  <tableColumns count="4">
    <tableColumn id="1" xr3:uid="{00000000-0010-0000-0200-000001000000}" name="Indicatori" dataDxfId="10"/>
    <tableColumn id="3" xr3:uid="{00000000-0010-0000-0200-000003000000}" name="31.03.2019" dataDxfId="9"/>
    <tableColumn id="4" xr3:uid="{00000000-0010-0000-0200-000004000000}" name="31.03.2020" dataDxfId="8"/>
    <tableColumn id="2" xr3:uid="{00000000-0010-0000-0200-000002000000}" name="31.03.2021"/>
  </tableColumns>
  <tableStyleInfo name="TableStyleMedium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4" displayName="Table4" ref="A4:F8" totalsRowShown="0" headerRowDxfId="7" dataDxfId="6">
  <tableColumns count="6">
    <tableColumn id="1" xr3:uid="{00000000-0010-0000-0300-000001000000}" name="Indicatori" dataDxfId="5"/>
    <tableColumn id="2" xr3:uid="{00000000-0010-0000-0300-000002000000}" name="Mod de calcul" dataDxfId="4"/>
    <tableColumn id="3" xr3:uid="{00000000-0010-0000-0300-000003000000}" name="Unitate de masura" dataDxfId="3"/>
    <tableColumn id="5" xr3:uid="{00000000-0010-0000-0300-000005000000}" name="31.03.2019" dataDxfId="2"/>
    <tableColumn id="6" xr3:uid="{00000000-0010-0000-0300-000006000000}" name="31.03.2020" dataDxfId="1"/>
    <tableColumn id="7" xr3:uid="{00000000-0010-0000-0300-000007000000}" name="31.03.2021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2"/>
  <sheetViews>
    <sheetView tabSelected="1" workbookViewId="0">
      <selection activeCell="C40" sqref="C40"/>
    </sheetView>
  </sheetViews>
  <sheetFormatPr defaultRowHeight="15" x14ac:dyDescent="0.35"/>
  <cols>
    <col min="1" max="1" width="42.33203125" style="4" customWidth="1"/>
    <col min="2" max="2" width="12.88671875" style="4" bestFit="1" customWidth="1"/>
    <col min="3" max="3" width="14.6640625" bestFit="1" customWidth="1"/>
    <col min="4" max="4" width="13.33203125" customWidth="1"/>
  </cols>
  <sheetData>
    <row r="1" spans="1:4" ht="16.2" x14ac:dyDescent="0.35">
      <c r="A1" s="5" t="s">
        <v>59</v>
      </c>
    </row>
    <row r="2" spans="1:4" ht="16.2" x14ac:dyDescent="0.35">
      <c r="A2" s="6" t="s">
        <v>93</v>
      </c>
    </row>
    <row r="5" spans="1:4" x14ac:dyDescent="0.35">
      <c r="A5" s="11" t="s">
        <v>92</v>
      </c>
      <c r="B5" s="38" t="s">
        <v>97</v>
      </c>
      <c r="C5" s="38" t="s">
        <v>99</v>
      </c>
      <c r="D5" t="s">
        <v>100</v>
      </c>
    </row>
    <row r="6" spans="1:4" x14ac:dyDescent="0.35">
      <c r="A6" s="12" t="s">
        <v>14</v>
      </c>
      <c r="B6" s="13"/>
    </row>
    <row r="7" spans="1:4" ht="14.4" x14ac:dyDescent="0.3">
      <c r="A7" s="14" t="s">
        <v>15</v>
      </c>
      <c r="B7" s="15"/>
    </row>
    <row r="8" spans="1:4" ht="14.4" x14ac:dyDescent="0.3">
      <c r="A8" s="16" t="s">
        <v>16</v>
      </c>
      <c r="B8" s="17">
        <v>311128093</v>
      </c>
      <c r="C8" s="17">
        <v>378105379</v>
      </c>
      <c r="D8" s="17">
        <v>469431801</v>
      </c>
    </row>
    <row r="9" spans="1:4" x14ac:dyDescent="0.35">
      <c r="A9" s="16" t="s">
        <v>17</v>
      </c>
      <c r="B9" s="18">
        <v>15343193</v>
      </c>
      <c r="C9" s="35">
        <v>16426775</v>
      </c>
      <c r="D9" s="35">
        <v>24012923</v>
      </c>
    </row>
    <row r="10" spans="1:4" ht="14.4" x14ac:dyDescent="0.3">
      <c r="A10" s="14" t="s">
        <v>18</v>
      </c>
      <c r="B10" s="19">
        <v>326471286</v>
      </c>
      <c r="C10" s="19">
        <v>394532154</v>
      </c>
      <c r="D10" s="19">
        <v>493444724</v>
      </c>
    </row>
    <row r="11" spans="1:4" x14ac:dyDescent="0.35">
      <c r="A11" s="14" t="s">
        <v>19</v>
      </c>
      <c r="B11" s="18"/>
      <c r="C11" s="35"/>
    </row>
    <row r="12" spans="1:4" x14ac:dyDescent="0.35">
      <c r="A12" s="16" t="s">
        <v>20</v>
      </c>
      <c r="B12" s="18">
        <v>90545148</v>
      </c>
      <c r="C12" s="35">
        <v>86687280</v>
      </c>
      <c r="D12" s="35">
        <v>123602715</v>
      </c>
    </row>
    <row r="13" spans="1:4" x14ac:dyDescent="0.35">
      <c r="A13" s="16" t="s">
        <v>21</v>
      </c>
      <c r="B13" s="18">
        <v>293740560</v>
      </c>
      <c r="C13" s="35">
        <v>318870854</v>
      </c>
      <c r="D13" s="35">
        <v>240298488</v>
      </c>
    </row>
    <row r="14" spans="1:4" x14ac:dyDescent="0.35">
      <c r="A14" s="16" t="s">
        <v>22</v>
      </c>
      <c r="B14" s="18">
        <v>6629907</v>
      </c>
      <c r="C14" s="35">
        <v>2113181</v>
      </c>
      <c r="D14" s="35">
        <v>907100</v>
      </c>
    </row>
    <row r="15" spans="1:4" ht="14.4" x14ac:dyDescent="0.3">
      <c r="A15" s="14" t="s">
        <v>23</v>
      </c>
      <c r="B15" s="19">
        <v>390915615</v>
      </c>
      <c r="C15" s="19">
        <v>407671315</v>
      </c>
      <c r="D15" s="19">
        <v>364808303</v>
      </c>
    </row>
    <row r="16" spans="1:4" x14ac:dyDescent="0.35">
      <c r="A16" s="14" t="s">
        <v>24</v>
      </c>
      <c r="B16" s="20">
        <v>717386901</v>
      </c>
      <c r="C16" s="20">
        <v>802203469</v>
      </c>
      <c r="D16" s="20">
        <v>858253027</v>
      </c>
    </row>
    <row r="17" spans="1:4" x14ac:dyDescent="0.35">
      <c r="A17" s="14" t="s">
        <v>25</v>
      </c>
      <c r="B17" s="18"/>
      <c r="C17" s="35"/>
    </row>
    <row r="18" spans="1:4" x14ac:dyDescent="0.35">
      <c r="A18" s="14" t="s">
        <v>26</v>
      </c>
      <c r="B18" s="18"/>
      <c r="C18" s="35"/>
    </row>
    <row r="19" spans="1:4" x14ac:dyDescent="0.35">
      <c r="A19" s="16" t="s">
        <v>27</v>
      </c>
      <c r="B19" s="21">
        <v>68554572</v>
      </c>
      <c r="C19" s="35">
        <v>74066736</v>
      </c>
      <c r="D19" s="35">
        <v>67753036</v>
      </c>
    </row>
    <row r="20" spans="1:4" x14ac:dyDescent="0.35">
      <c r="A20" s="16" t="s">
        <v>28</v>
      </c>
      <c r="B20" s="18">
        <v>103288593</v>
      </c>
      <c r="C20" s="35">
        <v>121473192</v>
      </c>
      <c r="D20" s="35">
        <v>99828186</v>
      </c>
    </row>
    <row r="21" spans="1:4" x14ac:dyDescent="0.35">
      <c r="A21" s="16" t="s">
        <v>29</v>
      </c>
      <c r="B21" s="18">
        <v>11045342</v>
      </c>
      <c r="C21" s="35">
        <v>10112983</v>
      </c>
      <c r="D21" s="35">
        <v>6603937</v>
      </c>
    </row>
    <row r="22" spans="1:4" x14ac:dyDescent="0.35">
      <c r="A22" s="16" t="s">
        <v>101</v>
      </c>
      <c r="B22" s="45"/>
      <c r="C22" s="35"/>
      <c r="D22" s="35">
        <v>3467764</v>
      </c>
    </row>
    <row r="23" spans="1:4" x14ac:dyDescent="0.35">
      <c r="A23" s="16" t="s">
        <v>30</v>
      </c>
      <c r="B23" s="18">
        <v>665292</v>
      </c>
      <c r="C23" s="35"/>
      <c r="D23" s="18">
        <v>306289</v>
      </c>
    </row>
    <row r="24" spans="1:4" x14ac:dyDescent="0.35">
      <c r="A24" s="14" t="s">
        <v>31</v>
      </c>
      <c r="B24" s="19">
        <v>183553799</v>
      </c>
      <c r="C24" s="44">
        <v>205652911</v>
      </c>
      <c r="D24" s="44">
        <v>177959212</v>
      </c>
    </row>
    <row r="25" spans="1:4" x14ac:dyDescent="0.35">
      <c r="A25" s="14" t="s">
        <v>32</v>
      </c>
      <c r="B25" s="18"/>
      <c r="C25" s="35"/>
    </row>
    <row r="26" spans="1:4" x14ac:dyDescent="0.35">
      <c r="A26" s="16" t="s">
        <v>30</v>
      </c>
      <c r="B26" s="18">
        <v>2635443</v>
      </c>
      <c r="C26" s="35">
        <v>3002597</v>
      </c>
      <c r="D26" s="35">
        <v>2390018</v>
      </c>
    </row>
    <row r="27" spans="1:4" x14ac:dyDescent="0.35">
      <c r="A27" s="16" t="s">
        <v>33</v>
      </c>
      <c r="B27" s="18">
        <v>26131314</v>
      </c>
      <c r="C27" s="35">
        <v>25642962</v>
      </c>
      <c r="D27" s="35">
        <v>31427982</v>
      </c>
    </row>
    <row r="28" spans="1:4" x14ac:dyDescent="0.35">
      <c r="A28" s="16" t="s">
        <v>28</v>
      </c>
      <c r="B28" s="18">
        <v>29069619</v>
      </c>
      <c r="C28" s="35">
        <v>66981476</v>
      </c>
      <c r="D28" s="35">
        <v>65165476</v>
      </c>
    </row>
    <row r="29" spans="1:4" x14ac:dyDescent="0.35">
      <c r="A29" s="14" t="s">
        <v>34</v>
      </c>
      <c r="B29" s="19">
        <v>57836376</v>
      </c>
      <c r="C29" s="44">
        <v>95627035</v>
      </c>
      <c r="D29" s="44">
        <v>98983476</v>
      </c>
    </row>
    <row r="30" spans="1:4" x14ac:dyDescent="0.35">
      <c r="A30" s="14" t="s">
        <v>35</v>
      </c>
      <c r="B30" s="20">
        <v>241390175</v>
      </c>
      <c r="C30" s="44">
        <v>301279946</v>
      </c>
      <c r="D30" s="44">
        <v>276942688</v>
      </c>
    </row>
    <row r="31" spans="1:4" x14ac:dyDescent="0.35">
      <c r="A31" s="14" t="s">
        <v>36</v>
      </c>
      <c r="B31" s="22"/>
      <c r="C31" s="35"/>
    </row>
    <row r="32" spans="1:4" x14ac:dyDescent="0.35">
      <c r="A32" s="14" t="s">
        <v>37</v>
      </c>
      <c r="B32" s="19">
        <v>264835156</v>
      </c>
      <c r="C32" s="44">
        <v>264835156</v>
      </c>
      <c r="D32" s="19">
        <v>264835156</v>
      </c>
    </row>
    <row r="33" spans="1:4" x14ac:dyDescent="0.35">
      <c r="A33" s="16" t="s">
        <v>38</v>
      </c>
      <c r="B33" s="18">
        <v>52762906</v>
      </c>
      <c r="C33" s="35">
        <v>50151664</v>
      </c>
      <c r="D33" s="35">
        <v>116108286</v>
      </c>
    </row>
    <row r="34" spans="1:4" x14ac:dyDescent="0.35">
      <c r="A34" s="16" t="s">
        <v>39</v>
      </c>
      <c r="B34" s="18">
        <v>13426761</v>
      </c>
      <c r="C34" s="35">
        <v>13426761</v>
      </c>
      <c r="D34" s="35">
        <v>13426761</v>
      </c>
    </row>
    <row r="35" spans="1:4" x14ac:dyDescent="0.35">
      <c r="A35" s="16" t="s">
        <v>40</v>
      </c>
      <c r="B35" s="18">
        <v>190422002</v>
      </c>
      <c r="C35" s="35">
        <v>200655367</v>
      </c>
      <c r="D35" s="35">
        <v>231136239</v>
      </c>
    </row>
    <row r="36" spans="1:4" x14ac:dyDescent="0.35">
      <c r="A36" s="16" t="s">
        <v>41</v>
      </c>
      <c r="B36" s="18">
        <v>-48719510</v>
      </c>
      <c r="C36" s="35">
        <v>-32226034</v>
      </c>
      <c r="D36" s="35">
        <v>-48234393</v>
      </c>
    </row>
    <row r="37" spans="1:4" x14ac:dyDescent="0.35">
      <c r="A37" s="16" t="s">
        <v>42</v>
      </c>
      <c r="B37" s="18"/>
      <c r="C37" s="35"/>
    </row>
    <row r="38" spans="1:4" x14ac:dyDescent="0.35">
      <c r="A38" s="16" t="s">
        <v>43</v>
      </c>
      <c r="B38" s="18">
        <v>3269411</v>
      </c>
      <c r="C38" s="35">
        <v>4080609</v>
      </c>
      <c r="D38" s="35">
        <v>4038290</v>
      </c>
    </row>
    <row r="39" spans="1:4" ht="14.4" x14ac:dyDescent="0.3">
      <c r="A39" s="14" t="s">
        <v>44</v>
      </c>
      <c r="B39" s="19">
        <v>475996726</v>
      </c>
      <c r="C39" s="19">
        <v>500923523</v>
      </c>
      <c r="D39" s="19">
        <v>581310339</v>
      </c>
    </row>
    <row r="40" spans="1:4" ht="14.4" x14ac:dyDescent="0.3">
      <c r="A40" s="14" t="s">
        <v>45</v>
      </c>
      <c r="B40" s="19">
        <v>717386901</v>
      </c>
      <c r="C40" s="19">
        <v>802203469</v>
      </c>
      <c r="D40" s="19">
        <v>858253027</v>
      </c>
    </row>
    <row r="41" spans="1:4" x14ac:dyDescent="0.35">
      <c r="B41" s="35"/>
      <c r="C41" s="34"/>
    </row>
    <row r="42" spans="1:4" x14ac:dyDescent="0.35">
      <c r="B42" s="36"/>
      <c r="C42" s="37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8"/>
  <sheetViews>
    <sheetView topLeftCell="A7" workbookViewId="0">
      <selection activeCell="C17" sqref="C17"/>
    </sheetView>
  </sheetViews>
  <sheetFormatPr defaultRowHeight="14.4" x14ac:dyDescent="0.3"/>
  <cols>
    <col min="1" max="1" width="50" customWidth="1"/>
    <col min="2" max="2" width="12.33203125" customWidth="1"/>
    <col min="3" max="3" width="11.33203125" customWidth="1"/>
    <col min="4" max="4" width="12.44140625" customWidth="1"/>
  </cols>
  <sheetData>
    <row r="1" spans="1:4" x14ac:dyDescent="0.3">
      <c r="A1" t="s">
        <v>60</v>
      </c>
    </row>
    <row r="2" spans="1:4" ht="15" x14ac:dyDescent="0.35">
      <c r="A2" s="3" t="s">
        <v>90</v>
      </c>
    </row>
    <row r="3" spans="1:4" ht="15" x14ac:dyDescent="0.35">
      <c r="A3" s="2"/>
    </row>
    <row r="4" spans="1:4" ht="15" x14ac:dyDescent="0.35">
      <c r="A4" s="23" t="s">
        <v>92</v>
      </c>
      <c r="B4" s="23" t="s">
        <v>97</v>
      </c>
      <c r="C4" s="23" t="s">
        <v>99</v>
      </c>
      <c r="D4" s="46" t="s">
        <v>100</v>
      </c>
    </row>
    <row r="5" spans="1:4" x14ac:dyDescent="0.3">
      <c r="A5" s="24" t="s">
        <v>46</v>
      </c>
      <c r="B5" s="25">
        <v>65066014</v>
      </c>
      <c r="C5" s="25">
        <v>73631604</v>
      </c>
      <c r="D5" s="34">
        <v>66101186.419999987</v>
      </c>
    </row>
    <row r="6" spans="1:4" x14ac:dyDescent="0.3">
      <c r="A6" s="24" t="s">
        <v>47</v>
      </c>
      <c r="B6" s="25">
        <v>8952087</v>
      </c>
      <c r="C6" s="25">
        <v>6716382</v>
      </c>
      <c r="D6" s="34">
        <v>14308629.569999998</v>
      </c>
    </row>
    <row r="7" spans="1:4" x14ac:dyDescent="0.3">
      <c r="A7" s="24" t="s">
        <v>48</v>
      </c>
      <c r="B7" s="25">
        <v>16661315</v>
      </c>
      <c r="C7" s="25">
        <v>14301700</v>
      </c>
      <c r="D7" s="34">
        <v>14870577.16</v>
      </c>
    </row>
    <row r="8" spans="1:4" x14ac:dyDescent="0.3">
      <c r="A8" s="24" t="s">
        <v>49</v>
      </c>
      <c r="B8" s="25">
        <v>1035011</v>
      </c>
      <c r="C8" s="25">
        <v>891777</v>
      </c>
      <c r="D8" s="34">
        <v>1923842.37</v>
      </c>
    </row>
    <row r="9" spans="1:4" x14ac:dyDescent="0.3">
      <c r="A9" s="24" t="s">
        <v>50</v>
      </c>
      <c r="B9" s="25">
        <v>33120317</v>
      </c>
      <c r="C9" s="25">
        <v>35483832</v>
      </c>
      <c r="D9" s="34">
        <v>37108729.240000002</v>
      </c>
    </row>
    <row r="10" spans="1:4" x14ac:dyDescent="0.3">
      <c r="A10" s="24" t="s">
        <v>51</v>
      </c>
      <c r="B10" s="25">
        <v>23718951</v>
      </c>
      <c r="C10" s="25">
        <v>23225551</v>
      </c>
      <c r="D10" s="34">
        <v>26195633</v>
      </c>
    </row>
    <row r="11" spans="1:4" x14ac:dyDescent="0.3">
      <c r="A11" s="24" t="s">
        <v>52</v>
      </c>
      <c r="B11" s="25">
        <v>5159090</v>
      </c>
      <c r="C11" s="25">
        <v>5519475</v>
      </c>
      <c r="D11" s="34">
        <v>5621388.4900000002</v>
      </c>
    </row>
    <row r="12" spans="1:4" x14ac:dyDescent="0.3">
      <c r="A12" s="24" t="s">
        <v>53</v>
      </c>
      <c r="B12" s="25">
        <v>24549531</v>
      </c>
      <c r="C12" s="25">
        <v>25861137</v>
      </c>
      <c r="D12" s="34">
        <v>23007224.089999992</v>
      </c>
    </row>
    <row r="13" spans="1:4" x14ac:dyDescent="0.3">
      <c r="A13" s="24" t="s">
        <v>54</v>
      </c>
      <c r="B13" s="25">
        <v>5166539</v>
      </c>
      <c r="C13" s="25">
        <v>5451468</v>
      </c>
      <c r="D13" s="34">
        <v>5271259.6999999844</v>
      </c>
    </row>
    <row r="14" spans="1:4" x14ac:dyDescent="0.3">
      <c r="A14" s="24" t="s">
        <v>55</v>
      </c>
      <c r="B14" s="25">
        <v>-1032744</v>
      </c>
      <c r="C14" s="25">
        <v>-1259835</v>
      </c>
      <c r="D14" s="34">
        <v>-924861.46</v>
      </c>
    </row>
    <row r="15" spans="1:4" x14ac:dyDescent="0.3">
      <c r="A15" s="24" t="s">
        <v>56</v>
      </c>
      <c r="B15" s="25">
        <v>4133795</v>
      </c>
      <c r="C15" s="25">
        <v>4191633</v>
      </c>
      <c r="D15" s="34">
        <v>4346399.2399999844</v>
      </c>
    </row>
    <row r="16" spans="1:4" x14ac:dyDescent="0.3">
      <c r="A16" s="24" t="s">
        <v>57</v>
      </c>
      <c r="B16" s="25">
        <v>864384</v>
      </c>
      <c r="C16" s="25">
        <v>111024</v>
      </c>
      <c r="D16" s="34">
        <v>308108</v>
      </c>
    </row>
    <row r="17" spans="1:4" x14ac:dyDescent="0.3">
      <c r="A17" s="24" t="s">
        <v>58</v>
      </c>
      <c r="B17" s="25">
        <v>3269411</v>
      </c>
      <c r="C17" s="25">
        <v>4080609</v>
      </c>
      <c r="D17" s="34">
        <f>D15-D16</f>
        <v>4038291.2399999844</v>
      </c>
    </row>
    <row r="18" spans="1:4" x14ac:dyDescent="0.3">
      <c r="A18" s="24"/>
      <c r="B18" s="24"/>
    </row>
  </sheetData>
  <pageMargins left="0.7" right="0.7" top="0.75" bottom="0.75" header="0.3" footer="0.3"/>
  <pageSetup scale="95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6"/>
  <sheetViews>
    <sheetView topLeftCell="A13" workbookViewId="0">
      <selection activeCell="G30" sqref="G30"/>
    </sheetView>
  </sheetViews>
  <sheetFormatPr defaultRowHeight="14.4" x14ac:dyDescent="0.3"/>
  <cols>
    <col min="1" max="1" width="51.109375" style="7" customWidth="1"/>
    <col min="2" max="3" width="14" customWidth="1"/>
    <col min="4" max="4" width="11.5546875" customWidth="1"/>
  </cols>
  <sheetData>
    <row r="1" spans="1:4" x14ac:dyDescent="0.3">
      <c r="A1" s="7" t="s">
        <v>94</v>
      </c>
    </row>
    <row r="2" spans="1:4" ht="15" x14ac:dyDescent="0.35">
      <c r="A2" s="3" t="s">
        <v>90</v>
      </c>
    </row>
    <row r="3" spans="1:4" ht="15" x14ac:dyDescent="0.35">
      <c r="A3" s="3"/>
    </row>
    <row r="4" spans="1:4" ht="15" x14ac:dyDescent="0.35">
      <c r="A4" s="40" t="s">
        <v>92</v>
      </c>
      <c r="B4" s="11" t="s">
        <v>97</v>
      </c>
      <c r="C4" s="11" t="s">
        <v>99</v>
      </c>
      <c r="D4" s="11" t="s">
        <v>100</v>
      </c>
    </row>
    <row r="5" spans="1:4" x14ac:dyDescent="0.3">
      <c r="A5" s="8" t="s">
        <v>61</v>
      </c>
      <c r="B5" s="24"/>
      <c r="C5" s="9"/>
    </row>
    <row r="6" spans="1:4" ht="28.8" x14ac:dyDescent="0.3">
      <c r="A6" s="8" t="s">
        <v>62</v>
      </c>
      <c r="B6" s="9">
        <v>95488977</v>
      </c>
      <c r="C6" s="9">
        <v>96318903</v>
      </c>
      <c r="D6" s="9">
        <v>90885182.24000001</v>
      </c>
    </row>
    <row r="7" spans="1:4" ht="28.8" x14ac:dyDescent="0.3">
      <c r="A7" s="8" t="s">
        <v>63</v>
      </c>
      <c r="B7" s="9">
        <v>347372</v>
      </c>
      <c r="C7" s="9">
        <f>132060-2645</f>
        <v>129415</v>
      </c>
      <c r="D7" s="9">
        <v>1960393.3</v>
      </c>
    </row>
    <row r="8" spans="1:4" x14ac:dyDescent="0.3">
      <c r="A8" s="8" t="s">
        <v>64</v>
      </c>
      <c r="B8" s="10">
        <v>-47170496</v>
      </c>
      <c r="C8" s="9">
        <v>-45843787</v>
      </c>
      <c r="D8" s="9">
        <v>-53411422.289999999</v>
      </c>
    </row>
    <row r="9" spans="1:4" ht="28.8" x14ac:dyDescent="0.3">
      <c r="A9" s="8" t="s">
        <v>65</v>
      </c>
      <c r="B9" s="9">
        <v>-22057981</v>
      </c>
      <c r="C9" s="9">
        <v>-22297868</v>
      </c>
      <c r="D9" s="9">
        <v>-25574290.079999998</v>
      </c>
    </row>
    <row r="10" spans="1:4" x14ac:dyDescent="0.3">
      <c r="A10" s="8" t="s">
        <v>66</v>
      </c>
      <c r="B10" s="9">
        <v>0</v>
      </c>
      <c r="C10" s="9"/>
      <c r="D10" s="9">
        <v>-913593</v>
      </c>
    </row>
    <row r="11" spans="1:4" ht="28.8" x14ac:dyDescent="0.3">
      <c r="A11" s="8" t="s">
        <v>67</v>
      </c>
      <c r="B11" s="9">
        <v>-10354920</v>
      </c>
      <c r="C11" s="9">
        <v>-11685911</v>
      </c>
      <c r="D11" s="9">
        <v>-6953275</v>
      </c>
    </row>
    <row r="12" spans="1:4" x14ac:dyDescent="0.3">
      <c r="A12" s="8" t="s">
        <v>68</v>
      </c>
      <c r="B12" s="9">
        <v>-392840</v>
      </c>
      <c r="C12" s="9">
        <v>-461789</v>
      </c>
      <c r="D12" s="9">
        <v>-1462853.09</v>
      </c>
    </row>
    <row r="13" spans="1:4" x14ac:dyDescent="0.3">
      <c r="A13" s="8" t="s">
        <v>69</v>
      </c>
      <c r="B13" s="9">
        <f>SUM(B6:B12)</f>
        <v>15860112</v>
      </c>
      <c r="C13" s="9">
        <v>16158963</v>
      </c>
      <c r="D13" s="9">
        <v>4530142.0800000094</v>
      </c>
    </row>
    <row r="14" spans="1:4" x14ac:dyDescent="0.3">
      <c r="A14" s="8" t="s">
        <v>70</v>
      </c>
      <c r="B14" s="9">
        <v>1840</v>
      </c>
      <c r="C14" s="9">
        <v>804</v>
      </c>
      <c r="D14" s="9">
        <v>570.9</v>
      </c>
    </row>
    <row r="15" spans="1:4" x14ac:dyDescent="0.3">
      <c r="A15" s="8" t="s">
        <v>71</v>
      </c>
      <c r="B15" s="9">
        <v>-988877</v>
      </c>
      <c r="C15" s="9">
        <v>-1413712</v>
      </c>
      <c r="D15" s="9">
        <v>-939892.87</v>
      </c>
    </row>
    <row r="16" spans="1:4" x14ac:dyDescent="0.3">
      <c r="A16" s="8" t="s">
        <v>72</v>
      </c>
      <c r="B16" s="9"/>
      <c r="C16" s="9">
        <v>-38132</v>
      </c>
      <c r="D16" s="9">
        <v>-80762</v>
      </c>
    </row>
    <row r="17" spans="1:4" x14ac:dyDescent="0.3">
      <c r="A17" s="8" t="s">
        <v>73</v>
      </c>
      <c r="B17" s="9">
        <v>-238988</v>
      </c>
      <c r="C17" s="9">
        <v>-1718280</v>
      </c>
      <c r="D17" s="9">
        <v>-3520307</v>
      </c>
    </row>
    <row r="18" spans="1:4" ht="28.8" x14ac:dyDescent="0.3">
      <c r="A18" s="8" t="s">
        <v>74</v>
      </c>
      <c r="B18" s="41"/>
      <c r="C18" s="9"/>
    </row>
    <row r="19" spans="1:4" x14ac:dyDescent="0.3">
      <c r="A19" s="8" t="s">
        <v>75</v>
      </c>
      <c r="B19" s="9">
        <v>14634087</v>
      </c>
      <c r="C19" s="9">
        <v>12989643</v>
      </c>
      <c r="D19" s="9">
        <v>-10248.889999990351</v>
      </c>
    </row>
    <row r="20" spans="1:4" x14ac:dyDescent="0.3">
      <c r="A20" s="8" t="s">
        <v>76</v>
      </c>
      <c r="B20" s="41"/>
      <c r="C20" s="9"/>
    </row>
    <row r="21" spans="1:4" ht="43.2" x14ac:dyDescent="0.3">
      <c r="A21" s="8" t="s">
        <v>95</v>
      </c>
      <c r="B21" s="41"/>
      <c r="C21" s="9"/>
    </row>
    <row r="22" spans="1:4" ht="43.2" x14ac:dyDescent="0.3">
      <c r="A22" s="8" t="s">
        <v>77</v>
      </c>
      <c r="B22" s="9">
        <v>-14365222</v>
      </c>
      <c r="C22" s="9">
        <v>-17503573</v>
      </c>
      <c r="D22" s="9">
        <v>-8488526.3900000006</v>
      </c>
    </row>
    <row r="23" spans="1:4" x14ac:dyDescent="0.3">
      <c r="A23" s="8" t="s">
        <v>96</v>
      </c>
      <c r="B23" s="41"/>
      <c r="C23" s="9"/>
    </row>
    <row r="24" spans="1:4" x14ac:dyDescent="0.3">
      <c r="A24" s="8" t="s">
        <v>78</v>
      </c>
      <c r="B24" s="9">
        <v>-14365222</v>
      </c>
      <c r="C24" s="9">
        <v>-17503573</v>
      </c>
      <c r="D24" s="9">
        <v>-8488526.3900000006</v>
      </c>
    </row>
    <row r="25" spans="1:4" x14ac:dyDescent="0.3">
      <c r="A25" s="8" t="s">
        <v>79</v>
      </c>
      <c r="B25" s="41"/>
      <c r="C25" s="9"/>
    </row>
    <row r="26" spans="1:4" x14ac:dyDescent="0.3">
      <c r="A26" s="8" t="s">
        <v>80</v>
      </c>
      <c r="B26" s="9"/>
      <c r="C26" s="9">
        <v>9286428</v>
      </c>
      <c r="D26" s="9">
        <v>1637568.6900000002</v>
      </c>
    </row>
    <row r="27" spans="1:4" x14ac:dyDescent="0.3">
      <c r="A27" s="42" t="s">
        <v>81</v>
      </c>
      <c r="B27" s="9">
        <v>-32561</v>
      </c>
      <c r="C27" s="9">
        <v>-15177</v>
      </c>
      <c r="D27" s="9">
        <v>-40687.660000000003</v>
      </c>
    </row>
    <row r="28" spans="1:4" x14ac:dyDescent="0.3">
      <c r="A28" s="8" t="s">
        <v>82</v>
      </c>
      <c r="B28" s="9">
        <v>-32561</v>
      </c>
      <c r="C28" s="9">
        <v>9271252</v>
      </c>
      <c r="D28" s="9">
        <v>1596881.0300000003</v>
      </c>
    </row>
    <row r="29" spans="1:4" x14ac:dyDescent="0.3">
      <c r="A29" s="8" t="s">
        <v>83</v>
      </c>
      <c r="B29" s="9">
        <v>-946654</v>
      </c>
      <c r="C29" s="9">
        <v>-118862</v>
      </c>
      <c r="D29" s="9">
        <v>-14745.670000000042</v>
      </c>
    </row>
    <row r="30" spans="1:4" x14ac:dyDescent="0.3">
      <c r="A30" s="42" t="s">
        <v>84</v>
      </c>
      <c r="B30" s="39">
        <v>-710350</v>
      </c>
      <c r="C30" s="9">
        <v>4638459</v>
      </c>
      <c r="D30" s="9">
        <v>-6916639.9199999897</v>
      </c>
    </row>
    <row r="31" spans="1:4" ht="16.5" customHeight="1" x14ac:dyDescent="0.3">
      <c r="A31" s="8" t="s">
        <v>85</v>
      </c>
      <c r="B31" s="39">
        <v>-98352547</v>
      </c>
      <c r="C31" s="9">
        <v>-123998470</v>
      </c>
      <c r="D31" s="9">
        <v>-81192179.240000099</v>
      </c>
    </row>
    <row r="32" spans="1:4" x14ac:dyDescent="0.3">
      <c r="A32" s="8" t="s">
        <v>86</v>
      </c>
      <c r="B32" s="39">
        <v>-99062897</v>
      </c>
      <c r="C32" s="9">
        <v>-119360011</v>
      </c>
      <c r="D32" s="9">
        <v>-88108819.160000086</v>
      </c>
    </row>
    <row r="33" spans="1:4" ht="28.8" x14ac:dyDescent="0.3">
      <c r="A33" s="8" t="s">
        <v>87</v>
      </c>
      <c r="B33" s="9">
        <v>-99062897</v>
      </c>
      <c r="C33" s="9">
        <v>-119360011</v>
      </c>
      <c r="D33" s="9">
        <v>-88108818.640000001</v>
      </c>
    </row>
    <row r="34" spans="1:4" x14ac:dyDescent="0.3">
      <c r="A34" s="8" t="s">
        <v>88</v>
      </c>
      <c r="B34" s="9">
        <v>6629906.6399999997</v>
      </c>
      <c r="C34" s="9">
        <v>2113181</v>
      </c>
      <c r="D34" s="9">
        <v>907099.59000000008</v>
      </c>
    </row>
    <row r="35" spans="1:4" x14ac:dyDescent="0.3">
      <c r="A35" s="8" t="s">
        <v>89</v>
      </c>
      <c r="B35" s="9">
        <v>-103288592</v>
      </c>
      <c r="C35" s="9">
        <v>-121473192</v>
      </c>
      <c r="D35" s="9">
        <v>-89015918.230000004</v>
      </c>
    </row>
    <row r="36" spans="1:4" x14ac:dyDescent="0.3">
      <c r="A36" s="8" t="s">
        <v>98</v>
      </c>
      <c r="B36" s="9">
        <v>-2404211.25</v>
      </c>
      <c r="C36" s="9"/>
    </row>
  </sheetData>
  <pageMargins left="0.7" right="0.7" top="0.75" bottom="0.75" header="0.3" footer="0.3"/>
  <pageSetup scale="95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4"/>
  <sheetViews>
    <sheetView zoomScaleNormal="100" workbookViewId="0">
      <selection activeCell="I16" sqref="I16"/>
    </sheetView>
  </sheetViews>
  <sheetFormatPr defaultRowHeight="14.4" x14ac:dyDescent="0.3"/>
  <cols>
    <col min="1" max="1" width="24.88671875" customWidth="1"/>
    <col min="2" max="2" width="27.109375" customWidth="1"/>
    <col min="3" max="3" width="17.109375" style="1" customWidth="1"/>
    <col min="4" max="4" width="13.44140625" customWidth="1"/>
    <col min="5" max="5" width="12.33203125" customWidth="1"/>
    <col min="6" max="6" width="11.88671875" customWidth="1"/>
    <col min="7" max="7" width="18" customWidth="1"/>
  </cols>
  <sheetData>
    <row r="1" spans="1:6" x14ac:dyDescent="0.3">
      <c r="A1" t="s">
        <v>91</v>
      </c>
    </row>
    <row r="2" spans="1:6" ht="15" x14ac:dyDescent="0.35">
      <c r="A2" s="2" t="s">
        <v>90</v>
      </c>
    </row>
    <row r="3" spans="1:6" ht="15" x14ac:dyDescent="0.35">
      <c r="A3" s="2"/>
    </row>
    <row r="4" spans="1:6" ht="28.8" x14ac:dyDescent="0.3">
      <c r="A4" s="27" t="s">
        <v>92</v>
      </c>
      <c r="B4" s="27" t="s">
        <v>0</v>
      </c>
      <c r="C4" s="28" t="s">
        <v>9</v>
      </c>
      <c r="D4" s="27" t="s">
        <v>97</v>
      </c>
      <c r="E4" s="27" t="s">
        <v>99</v>
      </c>
      <c r="F4" s="27" t="s">
        <v>100</v>
      </c>
    </row>
    <row r="5" spans="1:6" ht="28.8" x14ac:dyDescent="0.3">
      <c r="A5" s="29" t="s">
        <v>1</v>
      </c>
      <c r="B5" s="30" t="s">
        <v>2</v>
      </c>
      <c r="C5" s="31" t="s">
        <v>13</v>
      </c>
      <c r="D5" s="32">
        <v>2.12</v>
      </c>
      <c r="E5" s="43">
        <v>1.98</v>
      </c>
      <c r="F5" s="47">
        <v>2.0499999999999998</v>
      </c>
    </row>
    <row r="6" spans="1:6" ht="28.8" x14ac:dyDescent="0.3">
      <c r="A6" s="29" t="s">
        <v>3</v>
      </c>
      <c r="B6" s="30" t="s">
        <v>4</v>
      </c>
      <c r="C6" s="31" t="s">
        <v>12</v>
      </c>
      <c r="D6" s="33">
        <v>27.81</v>
      </c>
      <c r="E6" s="43">
        <v>37.619999999999997</v>
      </c>
      <c r="F6" s="49">
        <v>28.38</v>
      </c>
    </row>
    <row r="7" spans="1:6" ht="28.8" x14ac:dyDescent="0.3">
      <c r="A7" s="29" t="s">
        <v>5</v>
      </c>
      <c r="B7" s="30" t="s">
        <v>6</v>
      </c>
      <c r="C7" s="31" t="s">
        <v>10</v>
      </c>
      <c r="D7" s="32">
        <v>371</v>
      </c>
      <c r="E7" s="43">
        <v>371</v>
      </c>
      <c r="F7" s="50">
        <v>288</v>
      </c>
    </row>
    <row r="8" spans="1:6" ht="28.8" x14ac:dyDescent="0.3">
      <c r="A8" s="29" t="s">
        <v>7</v>
      </c>
      <c r="B8" s="30" t="s">
        <v>8</v>
      </c>
      <c r="C8" s="31" t="s">
        <v>11</v>
      </c>
      <c r="D8" s="33">
        <v>0.2</v>
      </c>
      <c r="E8" s="43">
        <v>0.19</v>
      </c>
      <c r="F8" s="49">
        <v>0.13</v>
      </c>
    </row>
    <row r="9" spans="1:6" x14ac:dyDescent="0.3">
      <c r="A9" s="24"/>
      <c r="B9" s="24"/>
      <c r="C9" s="26"/>
      <c r="D9" s="24"/>
    </row>
    <row r="10" spans="1:6" x14ac:dyDescent="0.3">
      <c r="A10" s="24"/>
      <c r="B10" s="24"/>
      <c r="C10" s="26"/>
      <c r="D10" s="24"/>
    </row>
    <row r="11" spans="1:6" x14ac:dyDescent="0.3">
      <c r="D11" s="48"/>
      <c r="E11" s="48"/>
      <c r="F11" s="48"/>
    </row>
    <row r="13" spans="1:6" x14ac:dyDescent="0.3">
      <c r="D13" s="24"/>
    </row>
    <row r="14" spans="1:6" x14ac:dyDescent="0.3">
      <c r="D14" s="24"/>
    </row>
  </sheetData>
  <pageMargins left="0.7" right="0.7" top="0.75" bottom="0.75" header="0.3" footer="0.3"/>
  <pageSetup scale="75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Situatia pozitiei financiare</vt:lpstr>
      <vt:lpstr>Situatia rezultatului global</vt:lpstr>
      <vt:lpstr>Fluxuri de trezorerie</vt:lpstr>
      <vt:lpstr>Indicatori operationali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2021-05-12T05:51:49Z</dcterms:modified>
</cp:coreProperties>
</file>